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BB7436-DEAF-4848-8EC0-DD57BDC93A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農家ごと管理用シート" sheetId="1" r:id="rId1"/>
  </sheets>
  <definedNames>
    <definedName name="_xlnm.Print_Area" localSheetId="0">農家ごと管理用シート!$A$1:$ET$63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47" i="1" l="1"/>
  <c r="DO47" i="1"/>
  <c r="DJ47" i="1"/>
  <c r="DE47" i="1"/>
  <c r="CZ47" i="1"/>
  <c r="CU47" i="1"/>
  <c r="CP47" i="1"/>
  <c r="DT50" i="1"/>
  <c r="DT49" i="1"/>
  <c r="DT48" i="1"/>
  <c r="DO50" i="1"/>
  <c r="DO49" i="1"/>
  <c r="DO48" i="1"/>
  <c r="DJ50" i="1"/>
  <c r="DJ49" i="1"/>
  <c r="DJ48" i="1"/>
  <c r="DE50" i="1"/>
  <c r="DE49" i="1"/>
  <c r="DE48" i="1"/>
  <c r="CZ50" i="1"/>
  <c r="CZ49" i="1"/>
  <c r="CZ48" i="1"/>
  <c r="CU50" i="1"/>
  <c r="CU49" i="1"/>
  <c r="CU48" i="1"/>
  <c r="CP50" i="1"/>
  <c r="CP49" i="1"/>
  <c r="CP48" i="1"/>
  <c r="CK50" i="1"/>
  <c r="CK49" i="1"/>
  <c r="CK48" i="1"/>
  <c r="AW47" i="1"/>
  <c r="CK47" i="1"/>
  <c r="DW45" i="1"/>
  <c r="DV45" i="1"/>
  <c r="DW44" i="1"/>
  <c r="DV44" i="1"/>
  <c r="DW43" i="1"/>
  <c r="DV43" i="1"/>
  <c r="DU43" i="1" s="1"/>
  <c r="DW42" i="1"/>
  <c r="DV42" i="1"/>
  <c r="DW41" i="1"/>
  <c r="DV41" i="1"/>
  <c r="DW40" i="1"/>
  <c r="DV40" i="1"/>
  <c r="DW39" i="1"/>
  <c r="DV39" i="1"/>
  <c r="DW38" i="1"/>
  <c r="DV38" i="1"/>
  <c r="DW37" i="1"/>
  <c r="DV37" i="1"/>
  <c r="DU37" i="1" s="1"/>
  <c r="DW36" i="1"/>
  <c r="DV36" i="1"/>
  <c r="DW35" i="1"/>
  <c r="DV35" i="1"/>
  <c r="DW34" i="1"/>
  <c r="DV34" i="1"/>
  <c r="DW33" i="1"/>
  <c r="DV33" i="1"/>
  <c r="DU33" i="1" s="1"/>
  <c r="DW32" i="1"/>
  <c r="DV32" i="1"/>
  <c r="DW31" i="1"/>
  <c r="DV31" i="1"/>
  <c r="DW30" i="1"/>
  <c r="DV30" i="1"/>
  <c r="DW29" i="1"/>
  <c r="DV29" i="1"/>
  <c r="DW28" i="1"/>
  <c r="DV28" i="1"/>
  <c r="DW27" i="1"/>
  <c r="DV27" i="1"/>
  <c r="DW26" i="1"/>
  <c r="DV26" i="1"/>
  <c r="DW25" i="1"/>
  <c r="DV25" i="1"/>
  <c r="DW24" i="1"/>
  <c r="DV24" i="1"/>
  <c r="DW23" i="1"/>
  <c r="DV23" i="1"/>
  <c r="DW22" i="1"/>
  <c r="DV22" i="1"/>
  <c r="DW21" i="1"/>
  <c r="DV21" i="1"/>
  <c r="DR45" i="1"/>
  <c r="DQ45" i="1"/>
  <c r="DR44" i="1"/>
  <c r="DQ44" i="1"/>
  <c r="DR43" i="1"/>
  <c r="DQ43" i="1"/>
  <c r="DR42" i="1"/>
  <c r="DQ42" i="1"/>
  <c r="DR41" i="1"/>
  <c r="DQ41" i="1"/>
  <c r="DR40" i="1"/>
  <c r="DQ40" i="1"/>
  <c r="DR39" i="1"/>
  <c r="DQ39" i="1"/>
  <c r="DR38" i="1"/>
  <c r="DQ38" i="1"/>
  <c r="DP38" i="1" s="1"/>
  <c r="DR37" i="1"/>
  <c r="DQ37" i="1"/>
  <c r="DR36" i="1"/>
  <c r="DQ36" i="1"/>
  <c r="DR35" i="1"/>
  <c r="DQ35" i="1"/>
  <c r="DR34" i="1"/>
  <c r="DQ34" i="1"/>
  <c r="DP34" i="1" s="1"/>
  <c r="DR33" i="1"/>
  <c r="DQ33" i="1"/>
  <c r="DR32" i="1"/>
  <c r="DQ32" i="1"/>
  <c r="DR31" i="1"/>
  <c r="DQ31" i="1"/>
  <c r="DR30" i="1"/>
  <c r="DQ30" i="1"/>
  <c r="DR29" i="1"/>
  <c r="DQ29" i="1"/>
  <c r="DR28" i="1"/>
  <c r="DQ28" i="1"/>
  <c r="DP28" i="1" s="1"/>
  <c r="DR27" i="1"/>
  <c r="DQ27" i="1"/>
  <c r="DR26" i="1"/>
  <c r="DQ26" i="1"/>
  <c r="DR25" i="1"/>
  <c r="DQ25" i="1"/>
  <c r="DR24" i="1"/>
  <c r="DQ24" i="1"/>
  <c r="DR23" i="1"/>
  <c r="DQ23" i="1"/>
  <c r="DR22" i="1"/>
  <c r="DQ22" i="1"/>
  <c r="DP22" i="1" s="1"/>
  <c r="DR21" i="1"/>
  <c r="DR46" i="1" s="1"/>
  <c r="DQ21" i="1"/>
  <c r="DM45" i="1"/>
  <c r="DL45" i="1"/>
  <c r="DM44" i="1"/>
  <c r="DL44" i="1"/>
  <c r="DM43" i="1"/>
  <c r="DL43" i="1"/>
  <c r="DM42" i="1"/>
  <c r="DL42" i="1"/>
  <c r="DM41" i="1"/>
  <c r="DL41" i="1"/>
  <c r="DK41" i="1" s="1"/>
  <c r="DM40" i="1"/>
  <c r="DL40" i="1"/>
  <c r="DM39" i="1"/>
  <c r="DL39" i="1"/>
  <c r="DK39" i="1" s="1"/>
  <c r="DM38" i="1"/>
  <c r="DL38" i="1"/>
  <c r="DM37" i="1"/>
  <c r="DL37" i="1"/>
  <c r="DM36" i="1"/>
  <c r="DL36" i="1"/>
  <c r="DM35" i="1"/>
  <c r="DL35" i="1"/>
  <c r="DM34" i="1"/>
  <c r="DL34" i="1"/>
  <c r="DM33" i="1"/>
  <c r="DL33" i="1"/>
  <c r="DM32" i="1"/>
  <c r="DL32" i="1"/>
  <c r="DM31" i="1"/>
  <c r="DL31" i="1"/>
  <c r="DM30" i="1"/>
  <c r="DL30" i="1"/>
  <c r="DM29" i="1"/>
  <c r="DL29" i="1"/>
  <c r="DM28" i="1"/>
  <c r="DL28" i="1"/>
  <c r="DM27" i="1"/>
  <c r="DL27" i="1"/>
  <c r="DK27" i="1" s="1"/>
  <c r="DM26" i="1"/>
  <c r="DL26" i="1"/>
  <c r="DM25" i="1"/>
  <c r="DK25" i="1" s="1"/>
  <c r="DL25" i="1"/>
  <c r="DM24" i="1"/>
  <c r="DL24" i="1"/>
  <c r="DM23" i="1"/>
  <c r="DL23" i="1"/>
  <c r="DM22" i="1"/>
  <c r="DM46" i="1" s="1"/>
  <c r="DL22" i="1"/>
  <c r="DM21" i="1"/>
  <c r="DL21" i="1"/>
  <c r="DK21" i="1" s="1"/>
  <c r="DG21" i="1"/>
  <c r="DH45" i="1"/>
  <c r="DG45" i="1"/>
  <c r="DH44" i="1"/>
  <c r="DG44" i="1"/>
  <c r="DH43" i="1"/>
  <c r="DG43" i="1"/>
  <c r="DH42" i="1"/>
  <c r="DG42" i="1"/>
  <c r="DH41" i="1"/>
  <c r="DG41" i="1"/>
  <c r="DH40" i="1"/>
  <c r="DG40" i="1"/>
  <c r="DH39" i="1"/>
  <c r="DG39" i="1"/>
  <c r="DF39" i="1" s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1" i="1"/>
  <c r="DG31" i="1"/>
  <c r="DH30" i="1"/>
  <c r="DG30" i="1"/>
  <c r="DF30" i="1" s="1"/>
  <c r="DH29" i="1"/>
  <c r="DG29" i="1"/>
  <c r="DH28" i="1"/>
  <c r="DF28" i="1" s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H46" i="1" s="1"/>
  <c r="DG22" i="1"/>
  <c r="DH21" i="1"/>
  <c r="DC45" i="1"/>
  <c r="DB45" i="1"/>
  <c r="DC44" i="1"/>
  <c r="DB44" i="1"/>
  <c r="DC43" i="1"/>
  <c r="DB43" i="1"/>
  <c r="DC42" i="1"/>
  <c r="DB42" i="1"/>
  <c r="DC41" i="1"/>
  <c r="DB41" i="1"/>
  <c r="DC40" i="1"/>
  <c r="DB40" i="1"/>
  <c r="DC39" i="1"/>
  <c r="DB39" i="1"/>
  <c r="DC38" i="1"/>
  <c r="DB38" i="1"/>
  <c r="DC37" i="1"/>
  <c r="DB37" i="1"/>
  <c r="DC36" i="1"/>
  <c r="DB36" i="1"/>
  <c r="DC35" i="1"/>
  <c r="DB35" i="1"/>
  <c r="DC34" i="1"/>
  <c r="DB34" i="1"/>
  <c r="DC33" i="1"/>
  <c r="DB33" i="1"/>
  <c r="DC32" i="1"/>
  <c r="DB32" i="1"/>
  <c r="DC31" i="1"/>
  <c r="DB31" i="1"/>
  <c r="DC30" i="1"/>
  <c r="DB30" i="1"/>
  <c r="DC29" i="1"/>
  <c r="DB29" i="1"/>
  <c r="DC28" i="1"/>
  <c r="DB28" i="1"/>
  <c r="DC27" i="1"/>
  <c r="DB27" i="1"/>
  <c r="DC26" i="1"/>
  <c r="DB26" i="1"/>
  <c r="DC25" i="1"/>
  <c r="DB25" i="1"/>
  <c r="DC24" i="1"/>
  <c r="DB24" i="1"/>
  <c r="DC23" i="1"/>
  <c r="DB23" i="1"/>
  <c r="DC22" i="1"/>
  <c r="DB22" i="1"/>
  <c r="DC21" i="1"/>
  <c r="DB21" i="1"/>
  <c r="CX45" i="1"/>
  <c r="CW45" i="1"/>
  <c r="CX44" i="1"/>
  <c r="CW44" i="1"/>
  <c r="CX43" i="1"/>
  <c r="CW43" i="1"/>
  <c r="CX42" i="1"/>
  <c r="CW42" i="1"/>
  <c r="CX41" i="1"/>
  <c r="CW41" i="1"/>
  <c r="CX40" i="1"/>
  <c r="CW40" i="1"/>
  <c r="CX39" i="1"/>
  <c r="CW39" i="1"/>
  <c r="CX38" i="1"/>
  <c r="CW38" i="1"/>
  <c r="CX37" i="1"/>
  <c r="CW37" i="1"/>
  <c r="CX36" i="1"/>
  <c r="CW36" i="1"/>
  <c r="CX35" i="1"/>
  <c r="CW35" i="1"/>
  <c r="CX34" i="1"/>
  <c r="CW34" i="1"/>
  <c r="CX33" i="1"/>
  <c r="CW33" i="1"/>
  <c r="CX32" i="1"/>
  <c r="CW32" i="1"/>
  <c r="CX31" i="1"/>
  <c r="CW31" i="1"/>
  <c r="CX30" i="1"/>
  <c r="CW30" i="1"/>
  <c r="CX29" i="1"/>
  <c r="CW29" i="1"/>
  <c r="CX28" i="1"/>
  <c r="CW28" i="1"/>
  <c r="CX27" i="1"/>
  <c r="CW27" i="1"/>
  <c r="CX26" i="1"/>
  <c r="CW26" i="1"/>
  <c r="CX25" i="1"/>
  <c r="CW25" i="1"/>
  <c r="CX24" i="1"/>
  <c r="CW24" i="1"/>
  <c r="CX23" i="1"/>
  <c r="CW23" i="1"/>
  <c r="CX22" i="1"/>
  <c r="CW22" i="1"/>
  <c r="CX21" i="1"/>
  <c r="CW21" i="1"/>
  <c r="CS45" i="1"/>
  <c r="CR45" i="1"/>
  <c r="CS44" i="1"/>
  <c r="CR44" i="1"/>
  <c r="CS43" i="1"/>
  <c r="CR43" i="1"/>
  <c r="CS42" i="1"/>
  <c r="CR42" i="1"/>
  <c r="CS41" i="1"/>
  <c r="CR41" i="1"/>
  <c r="CS40" i="1"/>
  <c r="CR40" i="1"/>
  <c r="CS39" i="1"/>
  <c r="CR39" i="1"/>
  <c r="CS38" i="1"/>
  <c r="CR38" i="1"/>
  <c r="CS37" i="1"/>
  <c r="CR37" i="1"/>
  <c r="CS36" i="1"/>
  <c r="CR36" i="1"/>
  <c r="CS35" i="1"/>
  <c r="CR35" i="1"/>
  <c r="CS34" i="1"/>
  <c r="CR34" i="1"/>
  <c r="CS33" i="1"/>
  <c r="CR33" i="1"/>
  <c r="CS32" i="1"/>
  <c r="CR32" i="1"/>
  <c r="CS31" i="1"/>
  <c r="CR31" i="1"/>
  <c r="CS30" i="1"/>
  <c r="CR30" i="1"/>
  <c r="CS29" i="1"/>
  <c r="CR29" i="1"/>
  <c r="CS28" i="1"/>
  <c r="CR28" i="1"/>
  <c r="CS27" i="1"/>
  <c r="CR27" i="1"/>
  <c r="CS26" i="1"/>
  <c r="CR26" i="1"/>
  <c r="CS25" i="1"/>
  <c r="CR25" i="1"/>
  <c r="CS24" i="1"/>
  <c r="CR24" i="1"/>
  <c r="CS23" i="1"/>
  <c r="CR23" i="1"/>
  <c r="CS22" i="1"/>
  <c r="CR22" i="1"/>
  <c r="CS21" i="1"/>
  <c r="CR21" i="1"/>
  <c r="CQ21" i="1" s="1"/>
  <c r="CN45" i="1"/>
  <c r="CL45" i="1" s="1"/>
  <c r="CM45" i="1"/>
  <c r="CN44" i="1"/>
  <c r="CM44" i="1"/>
  <c r="CN43" i="1"/>
  <c r="CM43" i="1"/>
  <c r="CN42" i="1"/>
  <c r="CM42" i="1"/>
  <c r="CN41" i="1"/>
  <c r="CM41" i="1"/>
  <c r="CN40" i="1"/>
  <c r="CM40" i="1"/>
  <c r="CN39" i="1"/>
  <c r="CM39" i="1"/>
  <c r="CN38" i="1"/>
  <c r="CM38" i="1"/>
  <c r="CN37" i="1"/>
  <c r="CM37" i="1"/>
  <c r="CN36" i="1"/>
  <c r="CM36" i="1"/>
  <c r="CN35" i="1"/>
  <c r="CM35" i="1"/>
  <c r="CN34" i="1"/>
  <c r="CM34" i="1"/>
  <c r="CN33" i="1"/>
  <c r="CM33" i="1"/>
  <c r="CN32" i="1"/>
  <c r="CM32" i="1"/>
  <c r="CN31" i="1"/>
  <c r="CM31" i="1"/>
  <c r="CN30" i="1"/>
  <c r="CM30" i="1"/>
  <c r="CN29" i="1"/>
  <c r="CM29" i="1"/>
  <c r="CN28" i="1"/>
  <c r="CM28" i="1"/>
  <c r="CN27" i="1"/>
  <c r="CL27" i="1" s="1"/>
  <c r="CM27" i="1"/>
  <c r="CN26" i="1"/>
  <c r="CM26" i="1"/>
  <c r="CL26" i="1" s="1"/>
  <c r="CN25" i="1"/>
  <c r="CM25" i="1"/>
  <c r="CN24" i="1"/>
  <c r="CM24" i="1"/>
  <c r="CN23" i="1"/>
  <c r="CM23" i="1"/>
  <c r="CN22" i="1"/>
  <c r="CM22" i="1"/>
  <c r="CN21" i="1"/>
  <c r="CN50" i="1" s="1"/>
  <c r="CM21" i="1"/>
  <c r="DT46" i="1"/>
  <c r="DO46" i="1"/>
  <c r="CD21" i="1"/>
  <c r="DJ46" i="1"/>
  <c r="DE46" i="1"/>
  <c r="CZ46" i="1"/>
  <c r="CU46" i="1"/>
  <c r="CP46" i="1"/>
  <c r="CK46" i="1"/>
  <c r="BY46" i="1"/>
  <c r="BT46" i="1"/>
  <c r="CD45" i="1"/>
  <c r="CD44" i="1"/>
  <c r="CD43" i="1"/>
  <c r="CD42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AI46" i="1"/>
  <c r="AS50" i="1"/>
  <c r="AS49" i="1"/>
  <c r="AS48" i="1"/>
  <c r="AS47" i="1"/>
  <c r="AS46" i="1"/>
  <c r="BG21" i="1"/>
  <c r="BG22" i="1"/>
  <c r="BG23" i="1"/>
  <c r="BB46" i="1"/>
  <c r="BG45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46" i="1"/>
  <c r="AE46" i="1"/>
  <c r="BV8" i="1" s="1"/>
  <c r="AW46" i="1"/>
  <c r="BL46" i="1"/>
  <c r="BB47" i="1"/>
  <c r="BL47" i="1"/>
  <c r="AW48" i="1"/>
  <c r="BB48" i="1"/>
  <c r="BL48" i="1"/>
  <c r="AW49" i="1"/>
  <c r="BB49" i="1"/>
  <c r="BL49" i="1"/>
  <c r="AW50" i="1"/>
  <c r="BB50" i="1"/>
  <c r="BL50" i="1"/>
  <c r="AS52" i="1"/>
  <c r="AS53" i="1"/>
  <c r="AS54" i="1"/>
  <c r="AS55" i="1"/>
  <c r="CV45" i="1"/>
  <c r="DF27" i="1"/>
  <c r="DF31" i="1"/>
  <c r="DF35" i="1"/>
  <c r="DF37" i="1"/>
  <c r="DF41" i="1"/>
  <c r="DF43" i="1"/>
  <c r="DF45" i="1"/>
  <c r="DU42" i="1"/>
  <c r="DP44" i="1"/>
  <c r="DP43" i="1"/>
  <c r="DP30" i="1"/>
  <c r="DU45" i="1"/>
  <c r="DK30" i="1"/>
  <c r="DK38" i="1"/>
  <c r="DK31" i="1"/>
  <c r="DV46" i="1"/>
  <c r="CM46" i="1" l="1"/>
  <c r="CQ29" i="1"/>
  <c r="CQ35" i="1"/>
  <c r="DK43" i="1"/>
  <c r="DP36" i="1"/>
  <c r="DU29" i="1"/>
  <c r="DU47" i="1" s="1"/>
  <c r="DL46" i="1"/>
  <c r="BG48" i="1"/>
  <c r="CL41" i="1"/>
  <c r="CS46" i="1"/>
  <c r="DF22" i="1"/>
  <c r="DF24" i="1"/>
  <c r="DF26" i="1"/>
  <c r="DF32" i="1"/>
  <c r="CQ28" i="1"/>
  <c r="CQ42" i="1"/>
  <c r="DA40" i="1"/>
  <c r="DK22" i="1"/>
  <c r="DK48" i="1" s="1"/>
  <c r="DK24" i="1"/>
  <c r="DK26" i="1"/>
  <c r="DK28" i="1"/>
  <c r="DK32" i="1"/>
  <c r="DK34" i="1"/>
  <c r="DK36" i="1"/>
  <c r="DK40" i="1"/>
  <c r="DK42" i="1"/>
  <c r="DK44" i="1"/>
  <c r="DP27" i="1"/>
  <c r="DP41" i="1"/>
  <c r="DP45" i="1"/>
  <c r="DU22" i="1"/>
  <c r="DU24" i="1"/>
  <c r="DU26" i="1"/>
  <c r="DU30" i="1"/>
  <c r="DU34" i="1"/>
  <c r="DU40" i="1"/>
  <c r="DZ21" i="1"/>
  <c r="CL21" i="1"/>
  <c r="DW46" i="1"/>
  <c r="BG47" i="1"/>
  <c r="CL23" i="1"/>
  <c r="CL35" i="1"/>
  <c r="DF36" i="1"/>
  <c r="DF38" i="1"/>
  <c r="DF42" i="1"/>
  <c r="DW47" i="1"/>
  <c r="DY45" i="1"/>
  <c r="CQ24" i="1"/>
  <c r="CV23" i="1"/>
  <c r="CV27" i="1"/>
  <c r="CV31" i="1"/>
  <c r="DF21" i="1"/>
  <c r="DP29" i="1"/>
  <c r="DP31" i="1"/>
  <c r="DP33" i="1"/>
  <c r="DP35" i="1"/>
  <c r="DP39" i="1"/>
  <c r="DU28" i="1"/>
  <c r="DU44" i="1"/>
  <c r="CQ37" i="1"/>
  <c r="CQ45" i="1"/>
  <c r="CV44" i="1"/>
  <c r="DZ23" i="1"/>
  <c r="DZ31" i="1"/>
  <c r="DZ39" i="1"/>
  <c r="DZ43" i="1"/>
  <c r="DZ45" i="1"/>
  <c r="CQ44" i="1"/>
  <c r="CV43" i="1"/>
  <c r="DA32" i="1"/>
  <c r="CV34" i="1"/>
  <c r="DP40" i="1"/>
  <c r="DY22" i="1"/>
  <c r="EA22" i="1" s="1"/>
  <c r="DY26" i="1"/>
  <c r="DY28" i="1"/>
  <c r="DY30" i="1"/>
  <c r="EA30" i="1" s="1"/>
  <c r="DY34" i="1"/>
  <c r="DY38" i="1"/>
  <c r="EA38" i="1" s="1"/>
  <c r="DY40" i="1"/>
  <c r="DX40" i="1" s="1"/>
  <c r="DY42" i="1"/>
  <c r="EA42" i="1" s="1"/>
  <c r="DB50" i="1"/>
  <c r="DA23" i="1"/>
  <c r="DA25" i="1"/>
  <c r="DA27" i="1"/>
  <c r="DA29" i="1"/>
  <c r="DA31" i="1"/>
  <c r="DA33" i="1"/>
  <c r="DA35" i="1"/>
  <c r="DA37" i="1"/>
  <c r="DA39" i="1"/>
  <c r="DA41" i="1"/>
  <c r="DA43" i="1"/>
  <c r="DA45" i="1"/>
  <c r="DZ26" i="1"/>
  <c r="DZ28" i="1"/>
  <c r="DZ34" i="1"/>
  <c r="CV22" i="1"/>
  <c r="CV24" i="1"/>
  <c r="CV26" i="1"/>
  <c r="CV28" i="1"/>
  <c r="CV41" i="1"/>
  <c r="DL48" i="1"/>
  <c r="DU23" i="1"/>
  <c r="DU25" i="1"/>
  <c r="DU31" i="1"/>
  <c r="CQ36" i="1"/>
  <c r="CV36" i="1"/>
  <c r="CV38" i="1"/>
  <c r="CV40" i="1"/>
  <c r="CV42" i="1"/>
  <c r="DA22" i="1"/>
  <c r="DA24" i="1"/>
  <c r="DA28" i="1"/>
  <c r="DA34" i="1"/>
  <c r="DA36" i="1"/>
  <c r="DA38" i="1"/>
  <c r="DA42" i="1"/>
  <c r="DF23" i="1"/>
  <c r="DF25" i="1"/>
  <c r="DF29" i="1"/>
  <c r="DF33" i="1"/>
  <c r="BG46" i="1"/>
  <c r="CD46" i="1"/>
  <c r="CQ22" i="1"/>
  <c r="CQ26" i="1"/>
  <c r="CQ30" i="1"/>
  <c r="CQ49" i="1" s="1"/>
  <c r="CQ32" i="1"/>
  <c r="CQ34" i="1"/>
  <c r="CQ39" i="1"/>
  <c r="CQ41" i="1"/>
  <c r="CQ43" i="1"/>
  <c r="CV25" i="1"/>
  <c r="CV47" i="1" s="1"/>
  <c r="CV30" i="1"/>
  <c r="CV32" i="1"/>
  <c r="CV35" i="1"/>
  <c r="CV39" i="1"/>
  <c r="DA30" i="1"/>
  <c r="DF34" i="1"/>
  <c r="DP23" i="1"/>
  <c r="DP25" i="1"/>
  <c r="DU36" i="1"/>
  <c r="DU38" i="1"/>
  <c r="DK23" i="1"/>
  <c r="DK29" i="1"/>
  <c r="DK33" i="1"/>
  <c r="DK35" i="1"/>
  <c r="DK37" i="1"/>
  <c r="DK45" i="1"/>
  <c r="DQ46" i="1"/>
  <c r="DP26" i="1"/>
  <c r="DU35" i="1"/>
  <c r="DU41" i="1"/>
  <c r="CL24" i="1"/>
  <c r="CL32" i="1"/>
  <c r="DY36" i="1"/>
  <c r="CL44" i="1"/>
  <c r="CQ25" i="1"/>
  <c r="CQ27" i="1"/>
  <c r="CQ31" i="1"/>
  <c r="CQ33" i="1"/>
  <c r="CQ40" i="1"/>
  <c r="CX46" i="1"/>
  <c r="DC46" i="1"/>
  <c r="DA44" i="1"/>
  <c r="CW47" i="1"/>
  <c r="CV33" i="1"/>
  <c r="CN46" i="1"/>
  <c r="CN48" i="1"/>
  <c r="CM50" i="1"/>
  <c r="DU21" i="1"/>
  <c r="CL36" i="1"/>
  <c r="CL40" i="1"/>
  <c r="DZ22" i="1"/>
  <c r="DZ24" i="1"/>
  <c r="DZ30" i="1"/>
  <c r="DZ32" i="1"/>
  <c r="DZ36" i="1"/>
  <c r="DX36" i="1" s="1"/>
  <c r="DZ38" i="1"/>
  <c r="DZ40" i="1"/>
  <c r="DZ42" i="1"/>
  <c r="DX42" i="1" s="1"/>
  <c r="CX48" i="1"/>
  <c r="CV37" i="1"/>
  <c r="DC47" i="1"/>
  <c r="DH50" i="1"/>
  <c r="DM49" i="1"/>
  <c r="DP24" i="1"/>
  <c r="DP37" i="1"/>
  <c r="DU27" i="1"/>
  <c r="DU39" i="1"/>
  <c r="CN47" i="1"/>
  <c r="CL34" i="1"/>
  <c r="DG46" i="1"/>
  <c r="CN49" i="1"/>
  <c r="DY23" i="1"/>
  <c r="DX23" i="1" s="1"/>
  <c r="DY25" i="1"/>
  <c r="EA25" i="1" s="1"/>
  <c r="DY27" i="1"/>
  <c r="EA27" i="1" s="1"/>
  <c r="DY29" i="1"/>
  <c r="EA29" i="1" s="1"/>
  <c r="DY31" i="1"/>
  <c r="EA31" i="1" s="1"/>
  <c r="DY33" i="1"/>
  <c r="EA33" i="1" s="1"/>
  <c r="DY35" i="1"/>
  <c r="EA35" i="1" s="1"/>
  <c r="DY37" i="1"/>
  <c r="EA37" i="1" s="1"/>
  <c r="DY39" i="1"/>
  <c r="EA39" i="1" s="1"/>
  <c r="DY41" i="1"/>
  <c r="EA41" i="1" s="1"/>
  <c r="DY43" i="1"/>
  <c r="EA43" i="1" s="1"/>
  <c r="DY44" i="1"/>
  <c r="EA44" i="1" s="1"/>
  <c r="CR48" i="1"/>
  <c r="DQ47" i="1"/>
  <c r="CM49" i="1"/>
  <c r="CM47" i="1"/>
  <c r="CM48" i="1"/>
  <c r="DY21" i="1"/>
  <c r="EA21" i="1" s="1"/>
  <c r="CL22" i="1"/>
  <c r="CL28" i="1"/>
  <c r="DB46" i="1"/>
  <c r="CW46" i="1"/>
  <c r="CL38" i="1"/>
  <c r="DZ25" i="1"/>
  <c r="DX25" i="1" s="1"/>
  <c r="DZ27" i="1"/>
  <c r="CL29" i="1"/>
  <c r="DZ33" i="1"/>
  <c r="DZ35" i="1"/>
  <c r="CL37" i="1"/>
  <c r="DZ41" i="1"/>
  <c r="CL43" i="1"/>
  <c r="DZ44" i="1"/>
  <c r="CS49" i="1"/>
  <c r="CQ23" i="1"/>
  <c r="CQ38" i="1"/>
  <c r="CV29" i="1"/>
  <c r="DA26" i="1"/>
  <c r="DF40" i="1"/>
  <c r="DF44" i="1"/>
  <c r="DG49" i="1"/>
  <c r="DR48" i="1"/>
  <c r="DP32" i="1"/>
  <c r="DP42" i="1"/>
  <c r="DV50" i="1"/>
  <c r="DU32" i="1"/>
  <c r="EA26" i="1"/>
  <c r="DX26" i="1"/>
  <c r="EA28" i="1"/>
  <c r="DX28" i="1"/>
  <c r="EA34" i="1"/>
  <c r="EA36" i="1"/>
  <c r="DX38" i="1"/>
  <c r="EA40" i="1"/>
  <c r="EA45" i="1"/>
  <c r="DX45" i="1"/>
  <c r="AS51" i="1"/>
  <c r="BG50" i="1"/>
  <c r="CL25" i="1"/>
  <c r="CL33" i="1"/>
  <c r="CR46" i="1"/>
  <c r="DA21" i="1"/>
  <c r="CR47" i="1"/>
  <c r="CS48" i="1"/>
  <c r="CX47" i="1"/>
  <c r="CW50" i="1"/>
  <c r="DB49" i="1"/>
  <c r="DC50" i="1"/>
  <c r="DG48" i="1"/>
  <c r="DH49" i="1"/>
  <c r="DL47" i="1"/>
  <c r="DM48" i="1"/>
  <c r="DR47" i="1"/>
  <c r="DQ50" i="1"/>
  <c r="DV49" i="1"/>
  <c r="DW50" i="1"/>
  <c r="DZ37" i="1"/>
  <c r="DZ29" i="1"/>
  <c r="CL42" i="1"/>
  <c r="CV21" i="1"/>
  <c r="CS47" i="1"/>
  <c r="CR50" i="1"/>
  <c r="CW49" i="1"/>
  <c r="CX50" i="1"/>
  <c r="DB48" i="1"/>
  <c r="DC49" i="1"/>
  <c r="DG47" i="1"/>
  <c r="DH48" i="1"/>
  <c r="DM47" i="1"/>
  <c r="DL50" i="1"/>
  <c r="DQ49" i="1"/>
  <c r="DR50" i="1"/>
  <c r="DV48" i="1"/>
  <c r="DW49" i="1"/>
  <c r="DY32" i="1"/>
  <c r="DY24" i="1"/>
  <c r="CL30" i="1"/>
  <c r="CL31" i="1"/>
  <c r="CL39" i="1"/>
  <c r="DP21" i="1"/>
  <c r="DP50" i="1" s="1"/>
  <c r="CR49" i="1"/>
  <c r="CS50" i="1"/>
  <c r="CW48" i="1"/>
  <c r="CX49" i="1"/>
  <c r="DB47" i="1"/>
  <c r="DC48" i="1"/>
  <c r="DH47" i="1"/>
  <c r="DG50" i="1"/>
  <c r="DL49" i="1"/>
  <c r="DM50" i="1"/>
  <c r="DQ48" i="1"/>
  <c r="DR49" i="1"/>
  <c r="DV47" i="1"/>
  <c r="DW48" i="1"/>
  <c r="DF46" i="1"/>
  <c r="DA46" i="1"/>
  <c r="BG49" i="1"/>
  <c r="DX22" i="1" l="1"/>
  <c r="DX33" i="1"/>
  <c r="CV49" i="1"/>
  <c r="DK50" i="1"/>
  <c r="DX34" i="1"/>
  <c r="DX39" i="1"/>
  <c r="DP49" i="1"/>
  <c r="EA23" i="1"/>
  <c r="DF48" i="1"/>
  <c r="CL47" i="1"/>
  <c r="DK46" i="1"/>
  <c r="CQ47" i="1"/>
  <c r="DA48" i="1"/>
  <c r="DU49" i="1"/>
  <c r="DF47" i="1"/>
  <c r="DP48" i="1"/>
  <c r="DK49" i="1"/>
  <c r="DX21" i="1"/>
  <c r="DX30" i="1"/>
  <c r="DA50" i="1"/>
  <c r="DX31" i="1"/>
  <c r="DP47" i="1"/>
  <c r="CV48" i="1"/>
  <c r="DK47" i="1"/>
  <c r="DY46" i="1"/>
  <c r="DX44" i="1"/>
  <c r="CL48" i="1"/>
  <c r="DZ46" i="1"/>
  <c r="DX37" i="1"/>
  <c r="DX41" i="1"/>
  <c r="DF50" i="1"/>
  <c r="CQ46" i="1"/>
  <c r="DU50" i="1"/>
  <c r="DU46" i="1"/>
  <c r="DZ50" i="1"/>
  <c r="DU48" i="1"/>
  <c r="DA47" i="1"/>
  <c r="DF49" i="1"/>
  <c r="CQ48" i="1"/>
  <c r="CQ50" i="1"/>
  <c r="DX43" i="1"/>
  <c r="DX35" i="1"/>
  <c r="DX27" i="1"/>
  <c r="DA49" i="1"/>
  <c r="DP46" i="1"/>
  <c r="CL46" i="1"/>
  <c r="DX29" i="1"/>
  <c r="DZ47" i="1"/>
  <c r="DZ49" i="1"/>
  <c r="DY49" i="1"/>
  <c r="DY48" i="1"/>
  <c r="DZ48" i="1"/>
  <c r="EA24" i="1"/>
  <c r="DX24" i="1"/>
  <c r="CV50" i="1"/>
  <c r="CV46" i="1"/>
  <c r="DY50" i="1"/>
  <c r="EA32" i="1"/>
  <c r="DX32" i="1"/>
  <c r="CL50" i="1"/>
  <c r="CL49" i="1"/>
  <c r="DY47" i="1"/>
  <c r="EA48" i="1" l="1"/>
  <c r="DX46" i="1"/>
  <c r="DX50" i="1"/>
  <c r="DX47" i="1"/>
  <c r="DX48" i="1"/>
  <c r="EA49" i="1"/>
  <c r="EA46" i="1"/>
  <c r="EA50" i="1"/>
  <c r="EA47" i="1"/>
  <c r="DX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mikako_nakamura</author>
  </authors>
  <commentList>
    <comment ref="BL1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「様式（一覧表）」では、「H３０補助金所要見込み額」。
仮に、事業実施計画の承認後に変更して交付決定を受けた場合は、交付決定額に修正して記載。</t>
        </r>
      </text>
    </comment>
    <comment ref="EA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この欄は、対象期間中の残高確認欄として常にチェックすること。残高がゼロ（マイナス）になると補てん金の交付ができないことに留意。
（最終的にこの欄は、元事業年度末の残高となる。）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O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セーフティネット対象期間選択（BB8）で、「１２月～翌５月」を選択した場合は対象外。</t>
        </r>
      </text>
    </comment>
    <comment ref="DN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セーフティネット対象期間選択（BB8）で、「10月～翌３月」を選択した場合は対象外。</t>
        </r>
      </text>
    </comment>
    <comment ref="DS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セーフティネット対象期間選択（BB8）で、「１2月～翌５月」を選択した場合のみ対象。</t>
        </r>
      </text>
    </comment>
  </commentList>
</comments>
</file>

<file path=xl/sharedStrings.xml><?xml version="1.0" encoding="utf-8"?>
<sst xmlns="http://schemas.openxmlformats.org/spreadsheetml/2006/main" count="289" uniqueCount="144">
  <si>
    <t>【支援対象者用】</t>
    <rPh sb="1" eb="3">
      <t>シエン</t>
    </rPh>
    <rPh sb="3" eb="6">
      <t>タイショウシャ</t>
    </rPh>
    <rPh sb="6" eb="7">
      <t>ヨウ</t>
    </rPh>
    <phoneticPr fontId="1"/>
  </si>
  <si>
    <t>支援対象者（組織）名</t>
    <rPh sb="0" eb="2">
      <t>シエン</t>
    </rPh>
    <rPh sb="2" eb="5">
      <t>タイショウシャ</t>
    </rPh>
    <rPh sb="6" eb="8">
      <t>ソシキ</t>
    </rPh>
    <rPh sb="9" eb="10">
      <t>メイ</t>
    </rPh>
    <phoneticPr fontId="1"/>
  </si>
  <si>
    <t>所在都道府県</t>
    <rPh sb="0" eb="2">
      <t>ショザイ</t>
    </rPh>
    <rPh sb="2" eb="6">
      <t>トドウフケン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</si>
  <si>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</si>
  <si>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</si>
  <si>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農家
整理番号</t>
    <rPh sb="0" eb="2">
      <t>ノウカ</t>
    </rPh>
    <rPh sb="3" eb="5">
      <t>セイリ</t>
    </rPh>
    <rPh sb="5" eb="7">
      <t>バンゴウ</t>
    </rPh>
    <phoneticPr fontId="1"/>
  </si>
  <si>
    <t>リース、ＳＮ申請</t>
    <rPh sb="6" eb="8">
      <t>シンセイ</t>
    </rPh>
    <phoneticPr fontId="1"/>
  </si>
  <si>
    <t>○</t>
    <phoneticPr fontId="1"/>
  </si>
  <si>
    <t>×</t>
    <phoneticPr fontId="1"/>
  </si>
  <si>
    <t>実施期間</t>
    <rPh sb="0" eb="2">
      <t>ジッシ</t>
    </rPh>
    <rPh sb="2" eb="4">
      <t>キカン</t>
    </rPh>
    <phoneticPr fontId="1"/>
  </si>
  <si>
    <t>月</t>
    <rPh sb="0" eb="1">
      <t>ガツ</t>
    </rPh>
    <phoneticPr fontId="1"/>
  </si>
  <si>
    <t>～</t>
    <phoneticPr fontId="1"/>
  </si>
  <si>
    <t>セーフティネット対象期間</t>
    <rPh sb="8" eb="10">
      <t>タイショウ</t>
    </rPh>
    <rPh sb="10" eb="12">
      <t>キカン</t>
    </rPh>
    <phoneticPr fontId="1"/>
  </si>
  <si>
    <t>ＳＮ対象期間</t>
    <rPh sb="2" eb="4">
      <t>タイショウ</t>
    </rPh>
    <rPh sb="4" eb="6">
      <t>キカン</t>
    </rPh>
    <phoneticPr fontId="1"/>
  </si>
  <si>
    <t>１１月～翌４月</t>
    <rPh sb="2" eb="3">
      <t>ガツ</t>
    </rPh>
    <rPh sb="4" eb="5">
      <t>ヨク</t>
    </rPh>
    <rPh sb="6" eb="7">
      <t>ガツ</t>
    </rPh>
    <phoneticPr fontId="1"/>
  </si>
  <si>
    <t>１０月～翌３月</t>
    <rPh sb="2" eb="3">
      <t>ガツ</t>
    </rPh>
    <rPh sb="4" eb="5">
      <t>ヨク</t>
    </rPh>
    <rPh sb="6" eb="7">
      <t>ガツ</t>
    </rPh>
    <phoneticPr fontId="1"/>
  </si>
  <si>
    <t>１２月～翌５月</t>
    <rPh sb="2" eb="3">
      <t>ガツ</t>
    </rPh>
    <rPh sb="4" eb="5">
      <t>ヨク</t>
    </rPh>
    <rPh sb="6" eb="7">
      <t>ガツ</t>
    </rPh>
    <phoneticPr fontId="1"/>
  </si>
  <si>
    <t>＜内訳＞　支援対象者の構成員の事業参加者等の内訳</t>
    <rPh sb="1" eb="3">
      <t>ウチワケ</t>
    </rPh>
    <rPh sb="5" eb="7">
      <t>シエン</t>
    </rPh>
    <rPh sb="7" eb="10">
      <t>タイショウシャ</t>
    </rPh>
    <rPh sb="11" eb="14">
      <t>コウセイイン</t>
    </rPh>
    <rPh sb="15" eb="17">
      <t>ジギョウ</t>
    </rPh>
    <rPh sb="17" eb="20">
      <t>サンカシャ</t>
    </rPh>
    <rPh sb="20" eb="21">
      <t>トウ</t>
    </rPh>
    <rPh sb="22" eb="24">
      <t>ウチワケ</t>
    </rPh>
    <phoneticPr fontId="1"/>
  </si>
  <si>
    <t>燃油購入予定数量（ﾘｯﾄﾙ）</t>
    <rPh sb="0" eb="2">
      <t>ネンユ</t>
    </rPh>
    <rPh sb="2" eb="4">
      <t>コウニュウ</t>
    </rPh>
    <rPh sb="4" eb="6">
      <t>ヨテイ</t>
    </rPh>
    <rPh sb="6" eb="8">
      <t>スウリョウ</t>
    </rPh>
    <phoneticPr fontId="1"/>
  </si>
  <si>
    <t>選択肢
・130%
・150%</t>
    <rPh sb="0" eb="3">
      <t>センタクシ</t>
    </rPh>
    <phoneticPr fontId="1"/>
  </si>
  <si>
    <t>ＳＮ選択肢</t>
    <rPh sb="2" eb="5">
      <t>センタクシ</t>
    </rPh>
    <phoneticPr fontId="1"/>
  </si>
  <si>
    <t>130%</t>
    <phoneticPr fontId="1"/>
  </si>
  <si>
    <t>150%</t>
    <phoneticPr fontId="1"/>
  </si>
  <si>
    <t>油種
・Ａ重油
・灯油</t>
    <rPh sb="0" eb="2">
      <t>ユシュ</t>
    </rPh>
    <rPh sb="5" eb="7">
      <t>ジュウユ</t>
    </rPh>
    <rPh sb="9" eb="11">
      <t>トウユ</t>
    </rPh>
    <phoneticPr fontId="1"/>
  </si>
  <si>
    <t>ＳＮ油種</t>
    <rPh sb="2" eb="4">
      <t>ユシュ</t>
    </rPh>
    <phoneticPr fontId="1"/>
  </si>
  <si>
    <t>Ａ重油</t>
    <rPh sb="1" eb="3">
      <t>ジュウユ</t>
    </rPh>
    <phoneticPr fontId="1"/>
  </si>
  <si>
    <t>灯油</t>
    <rPh sb="0" eb="2">
      <t>トウユ</t>
    </rPh>
    <phoneticPr fontId="1"/>
  </si>
  <si>
    <t>合計</t>
    <rPh sb="0" eb="2">
      <t>ゴウケイ</t>
    </rPh>
    <phoneticPr fontId="1"/>
  </si>
  <si>
    <t>燃油補填金積立金額（円）</t>
    <rPh sb="0" eb="2">
      <t>ネンユ</t>
    </rPh>
    <rPh sb="2" eb="5">
      <t>ホテンキン</t>
    </rPh>
    <rPh sb="5" eb="9">
      <t>ツミタテキンガク</t>
    </rPh>
    <rPh sb="10" eb="11">
      <t>エン</t>
    </rPh>
    <phoneticPr fontId="1"/>
  </si>
  <si>
    <t>セーフティネット参加構成員数</t>
    <rPh sb="8" eb="10">
      <t>サンカ</t>
    </rPh>
    <rPh sb="10" eb="13">
      <t>コウセイイン</t>
    </rPh>
    <rPh sb="13" eb="14">
      <t>スウ</t>
    </rPh>
    <phoneticPr fontId="1"/>
  </si>
  <si>
    <t>名</t>
    <rPh sb="0" eb="1">
      <t>メイ</t>
    </rPh>
    <phoneticPr fontId="1"/>
  </si>
  <si>
    <t>入力が必要なところ</t>
    <rPh sb="0" eb="2">
      <t>ニュウリョク</t>
    </rPh>
    <rPh sb="3" eb="5">
      <t>ヒツヨウ</t>
    </rPh>
    <phoneticPr fontId="1"/>
  </si>
  <si>
    <t>プルダウンリストから選択</t>
    <rPh sb="10" eb="12">
      <t>センタク</t>
    </rPh>
    <phoneticPr fontId="1"/>
  </si>
  <si>
    <t>計算式による自動計算</t>
    <rPh sb="0" eb="3">
      <t>ケイサンシキ</t>
    </rPh>
    <rPh sb="6" eb="8">
      <t>ジドウ</t>
    </rPh>
    <rPh sb="8" eb="10">
      <t>ケイサン</t>
    </rPh>
    <phoneticPr fontId="1"/>
  </si>
  <si>
    <t>計</t>
    <rPh sb="0" eb="1">
      <t>ケイ</t>
    </rPh>
    <phoneticPr fontId="1"/>
  </si>
  <si>
    <t>支援対象者整理番号</t>
    <rPh sb="0" eb="2">
      <t>シエン</t>
    </rPh>
    <rPh sb="2" eb="5">
      <t>タイショウシャ</t>
    </rPh>
    <rPh sb="5" eb="7">
      <t>セイリ</t>
    </rPh>
    <rPh sb="7" eb="9">
      <t>バンゴウ</t>
    </rPh>
    <phoneticPr fontId="1"/>
  </si>
  <si>
    <t>（記入の留意事項）</t>
    <rPh sb="1" eb="3">
      <t>キニュウ</t>
    </rPh>
    <rPh sb="4" eb="6">
      <t>リュウイ</t>
    </rPh>
    <rPh sb="6" eb="8">
      <t>ジコウ</t>
    </rPh>
    <phoneticPr fontId="1"/>
  </si>
  <si>
    <t>農家個人ごとの整理番号で整理。</t>
    <rPh sb="0" eb="2">
      <t>ノウカ</t>
    </rPh>
    <rPh sb="2" eb="4">
      <t>コジン</t>
    </rPh>
    <rPh sb="7" eb="9">
      <t>セイリ</t>
    </rPh>
    <rPh sb="9" eb="11">
      <t>バンゴウ</t>
    </rPh>
    <rPh sb="12" eb="14">
      <t>セイリ</t>
    </rPh>
    <phoneticPr fontId="1"/>
  </si>
  <si>
    <r>
      <rPr>
        <b/>
        <sz val="11"/>
        <color indexed="10"/>
        <rFont val="ＭＳ Ｐゴシック"/>
        <family val="3"/>
        <charset val="128"/>
      </rPr>
      <t>！</t>
    </r>
    <r>
      <rPr>
        <sz val="11"/>
        <color theme="1"/>
        <rFont val="ＭＳ Ｐゴシック"/>
        <family val="3"/>
        <charset val="128"/>
        <scheme val="minor"/>
      </rPr>
      <t>数式が崩れますので、行が足りない場合は間に挿入して追加してください</t>
    </r>
    <rPh sb="1" eb="3">
      <t>スウシキ</t>
    </rPh>
    <rPh sb="4" eb="5">
      <t>クズ</t>
    </rPh>
    <rPh sb="11" eb="12">
      <t>ギョウ</t>
    </rPh>
    <rPh sb="13" eb="14">
      <t>タ</t>
    </rPh>
    <rPh sb="17" eb="19">
      <t>バアイ</t>
    </rPh>
    <rPh sb="20" eb="21">
      <t>アイダ</t>
    </rPh>
    <rPh sb="22" eb="24">
      <t>ソウニュウ</t>
    </rPh>
    <rPh sb="26" eb="28">
      <t>ツイカ</t>
    </rPh>
    <phoneticPr fontId="1"/>
  </si>
  <si>
    <t>セーフティネットで複数油種を対象にする農家は２行にわたって記載。２行目はセーフティネットの当該油種に係る必要事項のみの記入で可。</t>
    <rPh sb="9" eb="11">
      <t>フクスウ</t>
    </rPh>
    <rPh sb="11" eb="13">
      <t>ユシュ</t>
    </rPh>
    <rPh sb="14" eb="16">
      <t>タイショウ</t>
    </rPh>
    <rPh sb="19" eb="21">
      <t>ノウカ</t>
    </rPh>
    <rPh sb="23" eb="24">
      <t>ギョウ</t>
    </rPh>
    <rPh sb="29" eb="31">
      <t>キサイ</t>
    </rPh>
    <rPh sb="33" eb="35">
      <t>ギョウメ</t>
    </rPh>
    <rPh sb="45" eb="47">
      <t>トウガイ</t>
    </rPh>
    <rPh sb="47" eb="49">
      <t>ユシュ</t>
    </rPh>
    <rPh sb="50" eb="51">
      <t>カカ</t>
    </rPh>
    <rPh sb="52" eb="54">
      <t>ヒツヨウ</t>
    </rPh>
    <rPh sb="54" eb="56">
      <t>ジコウ</t>
    </rPh>
    <rPh sb="59" eb="61">
      <t>キニュウ</t>
    </rPh>
    <rPh sb="62" eb="63">
      <t>カ</t>
    </rPh>
    <phoneticPr fontId="1"/>
  </si>
  <si>
    <t>件数計</t>
    <rPh sb="0" eb="2">
      <t>ケンスウ</t>
    </rPh>
    <rPh sb="2" eb="3">
      <t>ケイ</t>
    </rPh>
    <phoneticPr fontId="1"/>
  </si>
  <si>
    <t>組織（事務局所在）住所</t>
    <rPh sb="0" eb="2">
      <t>ソシキ</t>
    </rPh>
    <rPh sb="3" eb="6">
      <t>ジムキョク</t>
    </rPh>
    <rPh sb="6" eb="8">
      <t>ショザイ</t>
    </rPh>
    <rPh sb="9" eb="11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</si>
  <si>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</si>
  <si>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</si>
  <si>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　　フリガナ</t>
    <phoneticPr fontId="1"/>
  </si>
  <si>
    <t>！以下はプルダウンリスト用（編集不可）</t>
    <rPh sb="1" eb="3">
      <t>イカ</t>
    </rPh>
    <rPh sb="12" eb="13">
      <t>ヨウ</t>
    </rPh>
    <rPh sb="14" eb="16">
      <t>ヘンシュウ</t>
    </rPh>
    <rPh sb="16" eb="18">
      <t>フカ</t>
    </rPh>
    <phoneticPr fontId="1"/>
  </si>
  <si>
    <t>24事業年度</t>
    <rPh sb="2" eb="4">
      <t>ジギョウ</t>
    </rPh>
    <rPh sb="4" eb="6">
      <t>ネンド</t>
    </rPh>
    <phoneticPr fontId="1"/>
  </si>
  <si>
    <t>25事業年度</t>
    <rPh sb="2" eb="4">
      <t>ジギョウ</t>
    </rPh>
    <rPh sb="4" eb="6">
      <t>ネンド</t>
    </rPh>
    <phoneticPr fontId="1"/>
  </si>
  <si>
    <t>26事業年度</t>
    <rPh sb="2" eb="4">
      <t>ジギョウ</t>
    </rPh>
    <rPh sb="4" eb="6">
      <t>ネンド</t>
    </rPh>
    <phoneticPr fontId="1"/>
  </si>
  <si>
    <t>セーフティネットの積立契約の契約期間（該当欄に○を付す）</t>
    <rPh sb="9" eb="11">
      <t>ツミタテ</t>
    </rPh>
    <rPh sb="11" eb="13">
      <t>ケイヤク</t>
    </rPh>
    <rPh sb="14" eb="16">
      <t>ケイヤク</t>
    </rPh>
    <rPh sb="16" eb="18">
      <t>キカン</t>
    </rPh>
    <rPh sb="19" eb="21">
      <t>ガイトウ</t>
    </rPh>
    <rPh sb="21" eb="22">
      <t>ラン</t>
    </rPh>
    <rPh sb="25" eb="26">
      <t>フ</t>
    </rPh>
    <phoneticPr fontId="1"/>
  </si>
  <si>
    <r>
      <t>※</t>
    </r>
    <r>
      <rPr>
        <sz val="8"/>
        <color indexed="8"/>
        <rFont val="ＭＳ Ｐゴシック"/>
        <family val="3"/>
        <charset val="128"/>
      </rPr>
      <t>セーフティネット対象期間で特例（10月～翌３月、12月～翌５月）を選択した場合も、便宜上、事業年度は５月～翌４月と整理。</t>
    </r>
    <rPh sb="9" eb="11">
      <t>タイショウ</t>
    </rPh>
    <rPh sb="11" eb="13">
      <t>キカン</t>
    </rPh>
    <rPh sb="14" eb="16">
      <t>トクレイ</t>
    </rPh>
    <rPh sb="19" eb="20">
      <t>ガツ</t>
    </rPh>
    <rPh sb="21" eb="22">
      <t>ヨク</t>
    </rPh>
    <rPh sb="23" eb="24">
      <t>ガツ</t>
    </rPh>
    <rPh sb="27" eb="28">
      <t>ガツ</t>
    </rPh>
    <rPh sb="29" eb="30">
      <t>ヨク</t>
    </rPh>
    <rPh sb="31" eb="32">
      <t>ガツ</t>
    </rPh>
    <rPh sb="34" eb="36">
      <t>センタク</t>
    </rPh>
    <rPh sb="38" eb="40">
      <t>バアイ</t>
    </rPh>
    <rPh sb="42" eb="45">
      <t>ベンギジョウ</t>
    </rPh>
    <rPh sb="46" eb="48">
      <t>ジギョウ</t>
    </rPh>
    <rPh sb="48" eb="50">
      <t>ネンド</t>
    </rPh>
    <rPh sb="52" eb="53">
      <t>ガツ</t>
    </rPh>
    <rPh sb="54" eb="55">
      <t>ヨク</t>
    </rPh>
    <rPh sb="56" eb="57">
      <t>ガツ</t>
    </rPh>
    <rPh sb="58" eb="60">
      <t>セイリ</t>
    </rPh>
    <phoneticPr fontId="1"/>
  </si>
  <si>
    <t>追加等整理欄</t>
    <rPh sb="0" eb="2">
      <t>ツイカ</t>
    </rPh>
    <rPh sb="2" eb="3">
      <t>トウ</t>
    </rPh>
    <rPh sb="3" eb="5">
      <t>セイリ</t>
    </rPh>
    <rPh sb="5" eb="6">
      <t>ラン</t>
    </rPh>
    <phoneticPr fontId="1"/>
  </si>
  <si>
    <t>事業年度</t>
    <rPh sb="0" eb="2">
      <t>ジギョウ</t>
    </rPh>
    <rPh sb="2" eb="4">
      <t>ネンド</t>
    </rPh>
    <phoneticPr fontId="1"/>
  </si>
  <si>
    <t>～</t>
    <phoneticPr fontId="1"/>
  </si>
  <si>
    <t>目標年度</t>
    <rPh sb="0" eb="2">
      <t>モクヒョウ</t>
    </rPh>
    <rPh sb="2" eb="4">
      <t>ネンド</t>
    </rPh>
    <phoneticPr fontId="1"/>
  </si>
  <si>
    <t>ここまでは、「様式（一覧表）」から抜粋→</t>
    <rPh sb="7" eb="9">
      <t>ヨウシキ</t>
    </rPh>
    <rPh sb="10" eb="13">
      <t>イチランヒョウ</t>
    </rPh>
    <rPh sb="17" eb="19">
      <t>バッスイ</t>
    </rPh>
    <phoneticPr fontId="1"/>
  </si>
  <si>
    <t>→以降、資金管理欄</t>
    <rPh sb="1" eb="3">
      <t>イコウ</t>
    </rPh>
    <rPh sb="4" eb="6">
      <t>シキン</t>
    </rPh>
    <rPh sb="6" eb="8">
      <t>カンリ</t>
    </rPh>
    <rPh sb="8" eb="9">
      <t>ラン</t>
    </rPh>
    <phoneticPr fontId="1"/>
  </si>
  <si>
    <t>灯油</t>
    <rPh sb="0" eb="2">
      <t>トウユ</t>
    </rPh>
    <phoneticPr fontId="1"/>
  </si>
  <si>
    <t>積立
単価
(円/㍑)</t>
    <rPh sb="0" eb="2">
      <t>ツミタテ</t>
    </rPh>
    <rPh sb="3" eb="5">
      <t>タンカ</t>
    </rPh>
    <rPh sb="7" eb="8">
      <t>エン</t>
    </rPh>
    <phoneticPr fontId="1"/>
  </si>
  <si>
    <t>農業者積立額（100円単位で切り捨て）</t>
    <rPh sb="0" eb="3">
      <t>ノウギョウシャ</t>
    </rPh>
    <rPh sb="3" eb="6">
      <t>ツミタテガク</t>
    </rPh>
    <rPh sb="10" eb="11">
      <t>エン</t>
    </rPh>
    <rPh sb="11" eb="13">
      <t>タンイ</t>
    </rPh>
    <rPh sb="14" eb="15">
      <t>キ</t>
    </rPh>
    <rPh sb="16" eb="17">
      <t>ス</t>
    </rPh>
    <phoneticPr fontId="1"/>
  </si>
  <si>
    <t>燃油購入予定数量×積立単価×1/2</t>
    <rPh sb="0" eb="2">
      <t>ネンユ</t>
    </rPh>
    <rPh sb="2" eb="4">
      <t>コウニュウ</t>
    </rPh>
    <rPh sb="4" eb="6">
      <t>ヨテイ</t>
    </rPh>
    <rPh sb="6" eb="8">
      <t>スウリョウ</t>
    </rPh>
    <rPh sb="9" eb="11">
      <t>ツミタテ</t>
    </rPh>
    <rPh sb="11" eb="13">
      <t>タンカ</t>
    </rPh>
    <phoneticPr fontId="1"/>
  </si>
  <si>
    <t>合計</t>
    <rPh sb="0" eb="2">
      <t>ゴウケイ</t>
    </rPh>
    <phoneticPr fontId="1"/>
  </si>
  <si>
    <t>補てん金単価</t>
    <rPh sb="0" eb="1">
      <t>ホ</t>
    </rPh>
    <rPh sb="3" eb="4">
      <t>キン</t>
    </rPh>
    <rPh sb="4" eb="6">
      <t>タンカ</t>
    </rPh>
    <phoneticPr fontId="1"/>
  </si>
  <si>
    <t>燃油購入実績（㍑）</t>
    <rPh sb="0" eb="2">
      <t>ネンユ</t>
    </rPh>
    <rPh sb="2" eb="4">
      <t>コウニュウ</t>
    </rPh>
    <rPh sb="4" eb="6">
      <t>ジッセキ</t>
    </rPh>
    <phoneticPr fontId="1"/>
  </si>
  <si>
    <t>補填金額（円）</t>
    <rPh sb="0" eb="2">
      <t>ホテン</t>
    </rPh>
    <rPh sb="2" eb="4">
      <t>キンガク</t>
    </rPh>
    <rPh sb="5" eb="6">
      <t>エン</t>
    </rPh>
    <phoneticPr fontId="1"/>
  </si>
  <si>
    <t>うち積立金</t>
    <rPh sb="2" eb="5">
      <t>ツミタテキン</t>
    </rPh>
    <phoneticPr fontId="1"/>
  </si>
  <si>
    <t>うち補助金</t>
    <rPh sb="2" eb="5">
      <t>ホジョキン</t>
    </rPh>
    <phoneticPr fontId="1"/>
  </si>
  <si>
    <t>補てん金交付額</t>
    <rPh sb="0" eb="1">
      <t>ホ</t>
    </rPh>
    <rPh sb="3" eb="4">
      <t>キン</t>
    </rPh>
    <rPh sb="4" eb="7">
      <t>コウフガク</t>
    </rPh>
    <phoneticPr fontId="1"/>
  </si>
  <si>
    <t>発動基準率％</t>
    <rPh sb="0" eb="2">
      <t>ハツドウ</t>
    </rPh>
    <rPh sb="2" eb="5">
      <t>キジュンリツ</t>
    </rPh>
    <phoneticPr fontId="1"/>
  </si>
  <si>
    <t>115%（通常）</t>
    <rPh sb="5" eb="7">
      <t>ツウジョウ</t>
    </rPh>
    <phoneticPr fontId="1"/>
  </si>
  <si>
    <t>110%（特例）</t>
    <rPh sb="5" eb="7">
      <t>トクレイ</t>
    </rPh>
    <phoneticPr fontId="1"/>
  </si>
  <si>
    <t>105%（特例）</t>
    <rPh sb="5" eb="7">
      <t>トクレイ</t>
    </rPh>
    <phoneticPr fontId="1"/>
  </si>
  <si>
    <t>100%（特例）</t>
    <rPh sb="5" eb="7">
      <t>トクレイ</t>
    </rPh>
    <phoneticPr fontId="1"/>
  </si>
  <si>
    <t>Ａ重油</t>
    <rPh sb="1" eb="3">
      <t>ジュウユ</t>
    </rPh>
    <phoneticPr fontId="1"/>
  </si>
  <si>
    <t>積立単価</t>
    <rPh sb="0" eb="2">
      <t>ツミタテ</t>
    </rPh>
    <rPh sb="2" eb="4">
      <t>タンカ</t>
    </rPh>
    <phoneticPr fontId="1"/>
  </si>
  <si>
    <t>130,A重油</t>
    <rPh sb="5" eb="7">
      <t>ジュウユ</t>
    </rPh>
    <phoneticPr fontId="1"/>
  </si>
  <si>
    <t>130,灯油</t>
    <rPh sb="4" eb="6">
      <t>トウユ</t>
    </rPh>
    <phoneticPr fontId="1"/>
  </si>
  <si>
    <t>150,A重油</t>
    <rPh sb="5" eb="7">
      <t>ジュウユ</t>
    </rPh>
    <phoneticPr fontId="1"/>
  </si>
  <si>
    <t>150,灯油</t>
    <rPh sb="4" eb="6">
      <t>トウユ</t>
    </rPh>
    <phoneticPr fontId="1"/>
  </si>
  <si>
    <t>（参考）</t>
    <rPh sb="1" eb="3">
      <t>サンコウ</t>
    </rPh>
    <phoneticPr fontId="1"/>
  </si>
  <si>
    <t>130%コース、Ａ重油</t>
    <rPh sb="9" eb="11">
      <t>ジュウユ</t>
    </rPh>
    <phoneticPr fontId="1"/>
  </si>
  <si>
    <t>円/㍑</t>
    <rPh sb="0" eb="1">
      <t>エン</t>
    </rPh>
    <phoneticPr fontId="1"/>
  </si>
  <si>
    <t>積立単価</t>
    <rPh sb="0" eb="2">
      <t>ツミタテ</t>
    </rPh>
    <rPh sb="2" eb="4">
      <t>タンカ</t>
    </rPh>
    <phoneticPr fontId="1"/>
  </si>
  <si>
    <t>130%コース、灯油</t>
    <rPh sb="8" eb="10">
      <t>トウユ</t>
    </rPh>
    <phoneticPr fontId="1"/>
  </si>
  <si>
    <t>150%コース、Ａ重油</t>
    <rPh sb="9" eb="11">
      <t>ジュウユ</t>
    </rPh>
    <phoneticPr fontId="1"/>
  </si>
  <si>
    <t>150%コース、灯油</t>
    <rPh sb="8" eb="10">
      <t>トウユ</t>
    </rPh>
    <phoneticPr fontId="1"/>
  </si>
  <si>
    <t>27事業年度</t>
    <rPh sb="2" eb="4">
      <t>ジギョウ</t>
    </rPh>
    <rPh sb="4" eb="6">
      <t>ネンド</t>
    </rPh>
    <phoneticPr fontId="1"/>
  </si>
  <si>
    <t>130%　Ａ重油</t>
    <rPh sb="6" eb="8">
      <t>ジュウユ</t>
    </rPh>
    <phoneticPr fontId="1"/>
  </si>
  <si>
    <t>130%　灯油</t>
    <rPh sb="5" eb="7">
      <t>トウユ</t>
    </rPh>
    <phoneticPr fontId="1"/>
  </si>
  <si>
    <t>150%　Ａ重油</t>
    <rPh sb="6" eb="8">
      <t>ジュウユ</t>
    </rPh>
    <phoneticPr fontId="1"/>
  </si>
  <si>
    <t>150%　灯油</t>
    <rPh sb="5" eb="7">
      <t>トウユ</t>
    </rPh>
    <phoneticPr fontId="1"/>
  </si>
  <si>
    <t>130%</t>
  </si>
  <si>
    <t>28事業年度</t>
    <rPh sb="2" eb="4">
      <t>ジギョウ</t>
    </rPh>
    <rPh sb="4" eb="6">
      <t>ネンド</t>
    </rPh>
    <phoneticPr fontId="1"/>
  </si>
  <si>
    <t>（別紙３）</t>
    <rPh sb="1" eb="3">
      <t>ベッシ</t>
    </rPh>
    <phoneticPr fontId="1"/>
  </si>
  <si>
    <r>
      <t>施設園芸セーフティネット構築事業</t>
    </r>
    <r>
      <rPr>
        <sz val="11"/>
        <rFont val="ＭＳ Ｐゴシック"/>
        <family val="3"/>
        <charset val="128"/>
      </rPr>
      <t>（</t>
    </r>
    <r>
      <rPr>
        <sz val="11"/>
        <rFont val="ＭＳ Ｐゴシック"/>
        <family val="3"/>
        <charset val="128"/>
      </rPr>
      <t>計画承認、交付決定整理</t>
    </r>
    <r>
      <rPr>
        <sz val="11"/>
        <rFont val="ＭＳ Ｐゴシック"/>
        <family val="3"/>
        <charset val="128"/>
      </rPr>
      <t>）</t>
    </r>
    <rPh sb="0" eb="2">
      <t>シセツ</t>
    </rPh>
    <rPh sb="2" eb="4">
      <t>エンゲイ</t>
    </rPh>
    <rPh sb="12" eb="14">
      <t>コウチク</t>
    </rPh>
    <rPh sb="14" eb="16">
      <t>ジギョウ</t>
    </rPh>
    <rPh sb="17" eb="19">
      <t>ケイカク</t>
    </rPh>
    <rPh sb="19" eb="21">
      <t>ショウニン</t>
    </rPh>
    <rPh sb="22" eb="24">
      <t>コウフ</t>
    </rPh>
    <rPh sb="24" eb="26">
      <t>ケッテイ</t>
    </rPh>
    <rPh sb="26" eb="28">
      <t>セイリ</t>
    </rPh>
    <phoneticPr fontId="1"/>
  </si>
  <si>
    <t>省エネ等計画期間</t>
    <rPh sb="0" eb="1">
      <t>ショウ</t>
    </rPh>
    <rPh sb="3" eb="4">
      <t>トウ</t>
    </rPh>
    <rPh sb="4" eb="6">
      <t>ケイカク</t>
    </rPh>
    <rPh sb="6" eb="8">
      <t>キカン</t>
    </rPh>
    <phoneticPr fontId="1"/>
  </si>
  <si>
    <t>※29事業年度中に30事業年度まで契約を更新済みの地区以外は新規地区として30事業年度欄のみ「○」</t>
    <rPh sb="3" eb="5">
      <t>ジギョウ</t>
    </rPh>
    <rPh sb="5" eb="7">
      <t>ネンド</t>
    </rPh>
    <rPh sb="7" eb="8">
      <t>チュウ</t>
    </rPh>
    <rPh sb="11" eb="13">
      <t>ジギョウ</t>
    </rPh>
    <rPh sb="13" eb="15">
      <t>ネンド</t>
    </rPh>
    <rPh sb="17" eb="19">
      <t>ケイヤク</t>
    </rPh>
    <rPh sb="20" eb="22">
      <t>コウシン</t>
    </rPh>
    <rPh sb="22" eb="23">
      <t>ズ</t>
    </rPh>
    <rPh sb="25" eb="27">
      <t>チク</t>
    </rPh>
    <rPh sb="27" eb="29">
      <t>イガイ</t>
    </rPh>
    <rPh sb="30" eb="32">
      <t>シンキ</t>
    </rPh>
    <rPh sb="32" eb="34">
      <t>チク</t>
    </rPh>
    <rPh sb="39" eb="41">
      <t>ジギョウ</t>
    </rPh>
    <rPh sb="41" eb="43">
      <t>ネンド</t>
    </rPh>
    <rPh sb="43" eb="44">
      <t>ラン</t>
    </rPh>
    <phoneticPr fontId="1"/>
  </si>
  <si>
    <t>急騰特例措置（単位：円）</t>
    <rPh sb="0" eb="2">
      <t>キュウトウ</t>
    </rPh>
    <rPh sb="2" eb="4">
      <t>トクレイ</t>
    </rPh>
    <rPh sb="4" eb="6">
      <t>ソチ</t>
    </rPh>
    <rPh sb="7" eb="9">
      <t>タンイ</t>
    </rPh>
    <rPh sb="10" eb="11">
      <t>エン</t>
    </rPh>
    <phoneticPr fontId="1"/>
  </si>
  <si>
    <t>「追加等整理欄」は、29事業年度中に30事業年度まで契約を更新済みだが、30事業年度の申請時に新規に追加する農家がある場合「追加」と記載。その他脱退等の整理に活用。</t>
    <rPh sb="1" eb="3">
      <t>ツイカ</t>
    </rPh>
    <rPh sb="3" eb="4">
      <t>トウ</t>
    </rPh>
    <rPh sb="4" eb="6">
      <t>セイリ</t>
    </rPh>
    <rPh sb="6" eb="7">
      <t>ラン</t>
    </rPh>
    <rPh sb="12" eb="14">
      <t>ジギョウ</t>
    </rPh>
    <rPh sb="14" eb="16">
      <t>ネンド</t>
    </rPh>
    <rPh sb="16" eb="17">
      <t>チュウ</t>
    </rPh>
    <rPh sb="20" eb="22">
      <t>ジギョウ</t>
    </rPh>
    <rPh sb="22" eb="24">
      <t>ネンド</t>
    </rPh>
    <rPh sb="26" eb="28">
      <t>ケイヤク</t>
    </rPh>
    <rPh sb="29" eb="31">
      <t>コウシン</t>
    </rPh>
    <rPh sb="31" eb="32">
      <t>ズ</t>
    </rPh>
    <rPh sb="38" eb="40">
      <t>ジギョウ</t>
    </rPh>
    <rPh sb="40" eb="42">
      <t>ネンド</t>
    </rPh>
    <rPh sb="43" eb="45">
      <t>シンセイ</t>
    </rPh>
    <rPh sb="45" eb="46">
      <t>ジ</t>
    </rPh>
    <rPh sb="47" eb="49">
      <t>シンキ</t>
    </rPh>
    <rPh sb="50" eb="52">
      <t>ツイカ</t>
    </rPh>
    <rPh sb="54" eb="56">
      <t>ノウカ</t>
    </rPh>
    <rPh sb="59" eb="61">
      <t>バアイ</t>
    </rPh>
    <rPh sb="62" eb="64">
      <t>ツイカ</t>
    </rPh>
    <rPh sb="66" eb="68">
      <t>キサイ</t>
    </rPh>
    <rPh sb="71" eb="72">
      <t>ホカ</t>
    </rPh>
    <rPh sb="72" eb="74">
      <t>ダッタイ</t>
    </rPh>
    <rPh sb="74" eb="75">
      <t>トウ</t>
    </rPh>
    <rPh sb="76" eb="78">
      <t>セイリ</t>
    </rPh>
    <rPh sb="79" eb="81">
      <t>カツヨウ</t>
    </rPh>
    <phoneticPr fontId="1"/>
  </si>
  <si>
    <t>29事業年度</t>
    <rPh sb="2" eb="4">
      <t>ジギョウ</t>
    </rPh>
    <rPh sb="4" eb="6">
      <t>ネンド</t>
    </rPh>
    <phoneticPr fontId="1"/>
  </si>
  <si>
    <t>30.11～31.4
平均価格</t>
    <rPh sb="11" eb="13">
      <t>ヘイキン</t>
    </rPh>
    <rPh sb="13" eb="15">
      <t>カカク</t>
    </rPh>
    <phoneticPr fontId="1"/>
  </si>
  <si>
    <t>元年10月</t>
    <rPh sb="0" eb="1">
      <t>ゲン</t>
    </rPh>
    <rPh sb="1" eb="2">
      <t>ネン</t>
    </rPh>
    <rPh sb="4" eb="5">
      <t>ガツ</t>
    </rPh>
    <phoneticPr fontId="1"/>
  </si>
  <si>
    <t>元年11月</t>
    <rPh sb="0" eb="1">
      <t>モト</t>
    </rPh>
    <rPh sb="1" eb="2">
      <t>ネン</t>
    </rPh>
    <rPh sb="4" eb="5">
      <t>ガツ</t>
    </rPh>
    <phoneticPr fontId="1"/>
  </si>
  <si>
    <t>２年5月</t>
    <rPh sb="1" eb="2">
      <t>ネン</t>
    </rPh>
    <rPh sb="3" eb="4">
      <t>ガツ</t>
    </rPh>
    <phoneticPr fontId="1"/>
  </si>
  <si>
    <t>２年4月</t>
    <rPh sb="1" eb="2">
      <t>ネン</t>
    </rPh>
    <rPh sb="3" eb="4">
      <t>ガツ</t>
    </rPh>
    <phoneticPr fontId="1"/>
  </si>
  <si>
    <t>２年3月</t>
    <rPh sb="1" eb="2">
      <t>ネン</t>
    </rPh>
    <rPh sb="3" eb="4">
      <t>ガツ</t>
    </rPh>
    <phoneticPr fontId="1"/>
  </si>
  <si>
    <t>２年2月</t>
    <rPh sb="1" eb="2">
      <t>ネン</t>
    </rPh>
    <rPh sb="3" eb="4">
      <t>ガツ</t>
    </rPh>
    <phoneticPr fontId="1"/>
  </si>
  <si>
    <t>２年1月</t>
    <rPh sb="1" eb="2">
      <t>ネン</t>
    </rPh>
    <rPh sb="3" eb="4">
      <t>ガツ</t>
    </rPh>
    <phoneticPr fontId="1"/>
  </si>
  <si>
    <t>元年12月</t>
    <rPh sb="0" eb="1">
      <t>モト</t>
    </rPh>
    <rPh sb="1" eb="2">
      <t>ネン</t>
    </rPh>
    <rPh sb="4" eb="5">
      <t>ガツ</t>
    </rPh>
    <phoneticPr fontId="1"/>
  </si>
  <si>
    <t>元事業年度</t>
    <rPh sb="0" eb="1">
      <t>モト</t>
    </rPh>
    <rPh sb="1" eb="3">
      <t>ジギョウ</t>
    </rPh>
    <rPh sb="3" eb="5">
      <t>ネンド</t>
    </rPh>
    <phoneticPr fontId="1"/>
  </si>
  <si>
    <t>元年</t>
    <rPh sb="0" eb="1">
      <t>モト</t>
    </rPh>
    <rPh sb="1" eb="2">
      <t>ネン</t>
    </rPh>
    <phoneticPr fontId="1"/>
  </si>
  <si>
    <t>２年</t>
    <rPh sb="1" eb="2">
      <t>ネン</t>
    </rPh>
    <phoneticPr fontId="1"/>
  </si>
  <si>
    <t>元事業年度のセーフティネット事業実施農家のみの一覧表で可</t>
    <rPh sb="0" eb="1">
      <t>モト</t>
    </rPh>
    <rPh sb="1" eb="3">
      <t>ジギョウ</t>
    </rPh>
    <rPh sb="3" eb="5">
      <t>ネンド</t>
    </rPh>
    <rPh sb="14" eb="16">
      <t>ジギョウ</t>
    </rPh>
    <rPh sb="16" eb="18">
      <t>ジッシ</t>
    </rPh>
    <rPh sb="18" eb="20">
      <t>ノウカ</t>
    </rPh>
    <rPh sb="23" eb="26">
      <t>イチランヒョウ</t>
    </rPh>
    <rPh sb="27" eb="28">
      <t>カ</t>
    </rPh>
    <phoneticPr fontId="1"/>
  </si>
  <si>
    <t>元積立金額</t>
    <rPh sb="0" eb="1">
      <t>モト</t>
    </rPh>
    <rPh sb="1" eb="3">
      <t>ツミタテ</t>
    </rPh>
    <rPh sb="3" eb="5">
      <t>キンガク</t>
    </rPh>
    <phoneticPr fontId="1"/>
  </si>
  <si>
    <t>（参考）
H30末残高</t>
    <rPh sb="1" eb="3">
      <t>サンコウ</t>
    </rPh>
    <rPh sb="8" eb="9">
      <t>マツ</t>
    </rPh>
    <rPh sb="9" eb="11">
      <t>ザンダカ</t>
    </rPh>
    <phoneticPr fontId="1"/>
  </si>
  <si>
    <t>（参考）元
積立必要額</t>
    <rPh sb="1" eb="3">
      <t>サンコウ</t>
    </rPh>
    <rPh sb="4" eb="5">
      <t>モト</t>
    </rPh>
    <rPh sb="6" eb="8">
      <t>ツミタテ</t>
    </rPh>
    <rPh sb="8" eb="11">
      <t>ヒツヨウガク</t>
    </rPh>
    <phoneticPr fontId="1"/>
  </si>
  <si>
    <t>元補助金交付決定額（円）</t>
    <rPh sb="0" eb="1">
      <t>モト</t>
    </rPh>
    <rPh sb="1" eb="4">
      <t>ホジョキン</t>
    </rPh>
    <rPh sb="4" eb="6">
      <t>コウフ</t>
    </rPh>
    <rPh sb="6" eb="8">
      <t>ケッテイ</t>
    </rPh>
    <rPh sb="8" eb="9">
      <t>ガク</t>
    </rPh>
    <rPh sb="10" eb="11">
      <t>エン</t>
    </rPh>
    <phoneticPr fontId="1"/>
  </si>
  <si>
    <t>元積立額</t>
    <rPh sb="0" eb="1">
      <t>モト</t>
    </rPh>
    <rPh sb="1" eb="4">
      <t>ツミタテガク</t>
    </rPh>
    <phoneticPr fontId="1"/>
  </si>
  <si>
    <t>H30残額</t>
    <rPh sb="3" eb="5">
      <t>ザンガク</t>
    </rPh>
    <phoneticPr fontId="1"/>
  </si>
  <si>
    <r>
      <rPr>
        <sz val="10"/>
        <rFont val="ＭＳ Ｐゴシック"/>
        <family val="3"/>
        <charset val="128"/>
      </rPr>
      <t>元</t>
    </r>
    <r>
      <rPr>
        <sz val="11"/>
        <rFont val="ＭＳ Ｐゴシック"/>
        <family val="3"/>
        <charset val="128"/>
      </rPr>
      <t>納付必要額</t>
    </r>
    <rPh sb="0" eb="1">
      <t>モト</t>
    </rPh>
    <rPh sb="1" eb="3">
      <t>ノウフ</t>
    </rPh>
    <rPh sb="3" eb="5">
      <t>ヒツヨウ</t>
    </rPh>
    <rPh sb="5" eb="6">
      <t>ガク</t>
    </rPh>
    <phoneticPr fontId="1"/>
  </si>
  <si>
    <t>元年10月分</t>
    <rPh sb="0" eb="1">
      <t>モト</t>
    </rPh>
    <rPh sb="1" eb="2">
      <t>ネン</t>
    </rPh>
    <rPh sb="4" eb="5">
      <t>ガツ</t>
    </rPh>
    <rPh sb="5" eb="6">
      <t>ブン</t>
    </rPh>
    <phoneticPr fontId="1"/>
  </si>
  <si>
    <t>元年11月分</t>
    <rPh sb="0" eb="1">
      <t>モト</t>
    </rPh>
    <rPh sb="1" eb="2">
      <t>ネン</t>
    </rPh>
    <rPh sb="4" eb="5">
      <t>ガツ</t>
    </rPh>
    <rPh sb="5" eb="6">
      <t>ブン</t>
    </rPh>
    <phoneticPr fontId="1"/>
  </si>
  <si>
    <t>元年12月分</t>
    <rPh sb="0" eb="1">
      <t>モト</t>
    </rPh>
    <rPh sb="1" eb="2">
      <t>ネン</t>
    </rPh>
    <rPh sb="4" eb="5">
      <t>ガツ</t>
    </rPh>
    <rPh sb="5" eb="6">
      <t>ブン</t>
    </rPh>
    <phoneticPr fontId="1"/>
  </si>
  <si>
    <t>２年1月分</t>
    <rPh sb="1" eb="2">
      <t>ネン</t>
    </rPh>
    <rPh sb="3" eb="4">
      <t>ガツ</t>
    </rPh>
    <rPh sb="4" eb="5">
      <t>ブン</t>
    </rPh>
    <phoneticPr fontId="1"/>
  </si>
  <si>
    <t>２年2月分</t>
    <rPh sb="1" eb="2">
      <t>ネン</t>
    </rPh>
    <rPh sb="3" eb="4">
      <t>ガツ</t>
    </rPh>
    <rPh sb="4" eb="5">
      <t>ブン</t>
    </rPh>
    <phoneticPr fontId="1"/>
  </si>
  <si>
    <t>２年3月分</t>
    <rPh sb="1" eb="2">
      <t>ネン</t>
    </rPh>
    <rPh sb="3" eb="4">
      <t>ガツ</t>
    </rPh>
    <rPh sb="4" eb="5">
      <t>ブン</t>
    </rPh>
    <phoneticPr fontId="1"/>
  </si>
  <si>
    <t>２年4月分</t>
    <rPh sb="1" eb="2">
      <t>ネン</t>
    </rPh>
    <rPh sb="3" eb="4">
      <t>ガツ</t>
    </rPh>
    <rPh sb="4" eb="5">
      <t>ブン</t>
    </rPh>
    <phoneticPr fontId="1"/>
  </si>
  <si>
    <t>２年5月分</t>
    <rPh sb="1" eb="2">
      <t>ネン</t>
    </rPh>
    <rPh sb="3" eb="4">
      <t>ガツ</t>
    </rPh>
    <rPh sb="4" eb="5">
      <t>ブン</t>
    </rPh>
    <phoneticPr fontId="1"/>
  </si>
  <si>
    <t>元事業年度分補てん金合計</t>
    <rPh sb="0" eb="1">
      <t>モト</t>
    </rPh>
    <rPh sb="1" eb="3">
      <t>ジギョウ</t>
    </rPh>
    <rPh sb="3" eb="6">
      <t>ネンドブン</t>
    </rPh>
    <rPh sb="6" eb="7">
      <t>ホ</t>
    </rPh>
    <rPh sb="9" eb="10">
      <t>キン</t>
    </rPh>
    <rPh sb="10" eb="12">
      <t>ゴウケイ</t>
    </rPh>
    <phoneticPr fontId="1"/>
  </si>
  <si>
    <r>
      <t xml:space="preserve">農業者積立額
</t>
    </r>
    <r>
      <rPr>
        <sz val="11"/>
        <rFont val="ＭＳ Ｐゴシック"/>
        <family val="3"/>
        <charset val="128"/>
      </rPr>
      <t>残高
（元事業年度末）</t>
    </r>
    <rPh sb="0" eb="3">
      <t>ノウギョウシャ</t>
    </rPh>
    <rPh sb="3" eb="6">
      <t>ツミタテガク</t>
    </rPh>
    <rPh sb="7" eb="9">
      <t>ザンダカ</t>
    </rPh>
    <rPh sb="11" eb="12">
      <t>モト</t>
    </rPh>
    <rPh sb="12" eb="14">
      <t>ジギョウ</t>
    </rPh>
    <rPh sb="14" eb="16">
      <t>ネンド</t>
    </rPh>
    <rPh sb="16" eb="17">
      <t>マツ</t>
    </rPh>
    <phoneticPr fontId="1"/>
  </si>
  <si>
    <r>
      <t>（参考）</t>
    </r>
    <r>
      <rPr>
        <sz val="11"/>
        <rFont val="ＭＳ Ｐゴシック"/>
        <family val="3"/>
        <charset val="128"/>
      </rPr>
      <t>２年5月気温による補てん金単価（円/㍑）</t>
    </r>
    <rPh sb="1" eb="3">
      <t>サンコウ</t>
    </rPh>
    <rPh sb="5" eb="6">
      <t>ネン</t>
    </rPh>
    <rPh sb="7" eb="8">
      <t>ガツ</t>
    </rPh>
    <rPh sb="8" eb="10">
      <t>キオン</t>
    </rPh>
    <rPh sb="13" eb="14">
      <t>ホ</t>
    </rPh>
    <rPh sb="16" eb="17">
      <t>キン</t>
    </rPh>
    <rPh sb="17" eb="19">
      <t>タンカ</t>
    </rPh>
    <rPh sb="20" eb="21">
      <t>エン</t>
    </rPh>
    <phoneticPr fontId="1"/>
  </si>
  <si>
    <r>
      <t>（参考）</t>
    </r>
    <r>
      <rPr>
        <sz val="11"/>
        <rFont val="ＭＳ Ｐゴシック"/>
        <family val="3"/>
        <charset val="128"/>
      </rPr>
      <t>２年4月気温による補てん金単価（円/㍑）</t>
    </r>
    <rPh sb="1" eb="3">
      <t>サンコウ</t>
    </rPh>
    <rPh sb="5" eb="6">
      <t>ネン</t>
    </rPh>
    <rPh sb="7" eb="8">
      <t>ガツ</t>
    </rPh>
    <rPh sb="8" eb="10">
      <t>キオン</t>
    </rPh>
    <rPh sb="13" eb="14">
      <t>ホ</t>
    </rPh>
    <rPh sb="16" eb="17">
      <t>キン</t>
    </rPh>
    <rPh sb="17" eb="19">
      <t>タンカ</t>
    </rPh>
    <rPh sb="20" eb="21">
      <t>エン</t>
    </rPh>
    <phoneticPr fontId="1"/>
  </si>
  <si>
    <r>
      <t>（参考）</t>
    </r>
    <r>
      <rPr>
        <sz val="11"/>
        <rFont val="ＭＳ Ｐゴシック"/>
        <family val="3"/>
        <charset val="128"/>
      </rPr>
      <t>２年3月気温による補てん金単価（円/㍑）</t>
    </r>
    <rPh sb="1" eb="3">
      <t>サンコウ</t>
    </rPh>
    <rPh sb="5" eb="6">
      <t>ネン</t>
    </rPh>
    <rPh sb="7" eb="8">
      <t>ガツ</t>
    </rPh>
    <rPh sb="8" eb="10">
      <t>キオン</t>
    </rPh>
    <rPh sb="13" eb="14">
      <t>ホ</t>
    </rPh>
    <rPh sb="16" eb="17">
      <t>キン</t>
    </rPh>
    <rPh sb="17" eb="19">
      <t>タンカ</t>
    </rPh>
    <rPh sb="20" eb="21">
      <t>エン</t>
    </rPh>
    <phoneticPr fontId="1"/>
  </si>
  <si>
    <r>
      <t>（参考）</t>
    </r>
    <r>
      <rPr>
        <sz val="11"/>
        <rFont val="ＭＳ Ｐゴシック"/>
        <family val="3"/>
        <charset val="128"/>
      </rPr>
      <t>２年2月気温による補てん金単価（円/㍑）</t>
    </r>
    <rPh sb="1" eb="3">
      <t>サンコウ</t>
    </rPh>
    <rPh sb="5" eb="6">
      <t>ネン</t>
    </rPh>
    <rPh sb="7" eb="8">
      <t>ガツ</t>
    </rPh>
    <rPh sb="8" eb="10">
      <t>キオン</t>
    </rPh>
    <rPh sb="13" eb="14">
      <t>ホ</t>
    </rPh>
    <rPh sb="16" eb="17">
      <t>キン</t>
    </rPh>
    <rPh sb="17" eb="19">
      <t>タンカ</t>
    </rPh>
    <rPh sb="20" eb="21">
      <t>エン</t>
    </rPh>
    <phoneticPr fontId="1"/>
  </si>
  <si>
    <r>
      <t>（参考）</t>
    </r>
    <r>
      <rPr>
        <sz val="11"/>
        <rFont val="ＭＳ Ｐゴシック"/>
        <family val="3"/>
        <charset val="128"/>
      </rPr>
      <t>２年1月気温による補てん金単価（円/㍑）</t>
    </r>
    <rPh sb="1" eb="3">
      <t>サンコウ</t>
    </rPh>
    <rPh sb="5" eb="6">
      <t>ネン</t>
    </rPh>
    <rPh sb="7" eb="8">
      <t>ガツ</t>
    </rPh>
    <rPh sb="8" eb="10">
      <t>キオン</t>
    </rPh>
    <rPh sb="13" eb="14">
      <t>ホ</t>
    </rPh>
    <rPh sb="16" eb="17">
      <t>キン</t>
    </rPh>
    <rPh sb="17" eb="19">
      <t>タンカ</t>
    </rPh>
    <rPh sb="20" eb="21">
      <t>エン</t>
    </rPh>
    <phoneticPr fontId="1"/>
  </si>
  <si>
    <r>
      <t>（参考）</t>
    </r>
    <r>
      <rPr>
        <sz val="11"/>
        <rFont val="ＭＳ Ｐゴシック"/>
        <family val="3"/>
        <charset val="128"/>
      </rPr>
      <t>元年12月気温による補てん金単価（円/㍑）</t>
    </r>
    <rPh sb="1" eb="3">
      <t>サンコウ</t>
    </rPh>
    <rPh sb="4" eb="5">
      <t>モト</t>
    </rPh>
    <rPh sb="5" eb="6">
      <t>ネン</t>
    </rPh>
    <rPh sb="8" eb="9">
      <t>ガツ</t>
    </rPh>
    <rPh sb="9" eb="11">
      <t>キオン</t>
    </rPh>
    <rPh sb="14" eb="15">
      <t>ホ</t>
    </rPh>
    <rPh sb="17" eb="18">
      <t>キン</t>
    </rPh>
    <rPh sb="18" eb="20">
      <t>タンカ</t>
    </rPh>
    <rPh sb="21" eb="22">
      <t>エン</t>
    </rPh>
    <phoneticPr fontId="1"/>
  </si>
  <si>
    <r>
      <t>（参考）</t>
    </r>
    <r>
      <rPr>
        <sz val="11"/>
        <rFont val="ＭＳ Ｐゴシック"/>
        <family val="3"/>
        <charset val="128"/>
      </rPr>
      <t>元年11月気温による補てん金単価（円/㍑）</t>
    </r>
    <rPh sb="1" eb="3">
      <t>サンコウ</t>
    </rPh>
    <rPh sb="4" eb="5">
      <t>モト</t>
    </rPh>
    <rPh sb="5" eb="6">
      <t>ネン</t>
    </rPh>
    <rPh sb="8" eb="9">
      <t>ガツ</t>
    </rPh>
    <rPh sb="9" eb="11">
      <t>キオン</t>
    </rPh>
    <rPh sb="14" eb="15">
      <t>ホ</t>
    </rPh>
    <rPh sb="17" eb="18">
      <t>キン</t>
    </rPh>
    <rPh sb="18" eb="20">
      <t>タンカ</t>
    </rPh>
    <rPh sb="21" eb="22">
      <t>エン</t>
    </rPh>
    <phoneticPr fontId="1"/>
  </si>
  <si>
    <r>
      <t>（参考）</t>
    </r>
    <r>
      <rPr>
        <sz val="11"/>
        <rFont val="ＭＳ Ｐゴシック"/>
        <family val="3"/>
        <charset val="128"/>
      </rPr>
      <t>元年10月気温による補てん金単価（円/㍑）</t>
    </r>
    <rPh sb="1" eb="3">
      <t>サンコウ</t>
    </rPh>
    <rPh sb="4" eb="5">
      <t>モト</t>
    </rPh>
    <rPh sb="5" eb="6">
      <t>ネン</t>
    </rPh>
    <rPh sb="8" eb="9">
      <t>ガツ</t>
    </rPh>
    <rPh sb="9" eb="11">
      <t>キオン</t>
    </rPh>
    <rPh sb="14" eb="15">
      <t>ホ</t>
    </rPh>
    <rPh sb="17" eb="18">
      <t>キン</t>
    </rPh>
    <rPh sb="18" eb="20">
      <t>タンカ</t>
    </rPh>
    <rPh sb="21" eb="22">
      <t>エン</t>
    </rPh>
    <phoneticPr fontId="1"/>
  </si>
  <si>
    <t>※本欄は、セーフティネット対象期間で特例（10月～翌３月、12月～翌５月）を選択した場合は、元事業年度の欄にもそれを反映させて記載する。</t>
    <rPh sb="1" eb="3">
      <t>ホンラン</t>
    </rPh>
    <rPh sb="13" eb="15">
      <t>タイショウ</t>
    </rPh>
    <rPh sb="15" eb="17">
      <t>キカン</t>
    </rPh>
    <rPh sb="18" eb="20">
      <t>トクレイ</t>
    </rPh>
    <rPh sb="23" eb="24">
      <t>ガツ</t>
    </rPh>
    <rPh sb="25" eb="26">
      <t>ヨク</t>
    </rPh>
    <rPh sb="27" eb="28">
      <t>ガツ</t>
    </rPh>
    <rPh sb="31" eb="32">
      <t>ガツ</t>
    </rPh>
    <rPh sb="33" eb="34">
      <t>ヨク</t>
    </rPh>
    <rPh sb="35" eb="36">
      <t>ガツ</t>
    </rPh>
    <rPh sb="38" eb="40">
      <t>センタク</t>
    </rPh>
    <rPh sb="42" eb="44">
      <t>バアイ</t>
    </rPh>
    <rPh sb="46" eb="47">
      <t>モト</t>
    </rPh>
    <rPh sb="47" eb="49">
      <t>ジギョウ</t>
    </rPh>
    <rPh sb="49" eb="51">
      <t>ネンド</t>
    </rPh>
    <rPh sb="52" eb="53">
      <t>ラン</t>
    </rPh>
    <rPh sb="58" eb="60">
      <t>ハンエイ</t>
    </rPh>
    <rPh sb="63" eb="65">
      <t>キサイ</t>
    </rPh>
    <phoneticPr fontId="1"/>
  </si>
  <si>
    <t>30事業年度</t>
    <rPh sb="2" eb="4">
      <t>ジギョウ</t>
    </rPh>
    <rPh sb="4" eb="6">
      <t>ネンド</t>
    </rPh>
    <phoneticPr fontId="1"/>
  </si>
  <si>
    <r>
      <t>気温特例</t>
    </r>
    <r>
      <rPr>
        <sz val="8"/>
        <color indexed="8"/>
        <rFont val="ＭＳ Ｐゴシック"/>
        <family val="3"/>
        <charset val="128"/>
      </rPr>
      <t>（有or無）</t>
    </r>
    <rPh sb="0" eb="2">
      <t>キオン</t>
    </rPh>
    <rPh sb="2" eb="4">
      <t>トクレイ</t>
    </rPh>
    <rPh sb="5" eb="6">
      <t>ユウ</t>
    </rPh>
    <rPh sb="8" eb="9">
      <t>ム</t>
    </rPh>
    <phoneticPr fontId="1"/>
  </si>
  <si>
    <r>
      <t>施設園芸セーフティネット構築事業＜管理用シート＞令和</t>
    </r>
    <r>
      <rPr>
        <b/>
        <u/>
        <sz val="14"/>
        <rFont val="ＭＳ Ｐゴシック"/>
        <family val="3"/>
        <charset val="128"/>
      </rPr>
      <t>元事業年度版</t>
    </r>
    <rPh sb="0" eb="2">
      <t>シセツ</t>
    </rPh>
    <rPh sb="2" eb="4">
      <t>エンゲイ</t>
    </rPh>
    <rPh sb="12" eb="14">
      <t>コウチク</t>
    </rPh>
    <rPh sb="14" eb="16">
      <t>ジギョウ</t>
    </rPh>
    <rPh sb="17" eb="20">
      <t>カンリヨウ</t>
    </rPh>
    <rPh sb="24" eb="26">
      <t>レイワ</t>
    </rPh>
    <rPh sb="26" eb="27">
      <t>モト</t>
    </rPh>
    <rPh sb="27" eb="29">
      <t>ジギョウ</t>
    </rPh>
    <rPh sb="29" eb="32">
      <t>ネンドバン</t>
    </rPh>
    <phoneticPr fontId="1"/>
  </si>
  <si>
    <r>
      <t>ｾｰﾌﾃｨﾈｯﾄ</t>
    </r>
    <r>
      <rPr>
        <sz val="11"/>
        <color rgb="FFFF0000"/>
        <rFont val="ＭＳ Ｐゴシック"/>
        <family val="3"/>
        <charset val="128"/>
        <scheme val="minor"/>
      </rPr>
      <t>R元</t>
    </r>
    <r>
      <rPr>
        <sz val="11"/>
        <rFont val="ＭＳ Ｐゴシック"/>
        <family val="3"/>
        <charset val="128"/>
      </rPr>
      <t>申請（○×）</t>
    </r>
    <rPh sb="9" eb="10">
      <t>ガン</t>
    </rPh>
    <rPh sb="10" eb="12">
      <t>シンセイ</t>
    </rPh>
    <phoneticPr fontId="1"/>
  </si>
  <si>
    <r>
      <t>（参考）ｾｰﾌﾃｨﾈｯ</t>
    </r>
    <r>
      <rPr>
        <sz val="8"/>
        <rFont val="ＭＳ Ｐゴシック"/>
        <family val="3"/>
        <charset val="128"/>
      </rPr>
      <t>ﾄ</t>
    </r>
    <r>
      <rPr>
        <sz val="8"/>
        <color rgb="FFFF0000"/>
        <rFont val="ＭＳ Ｐゴシック"/>
        <family val="3"/>
        <charset val="128"/>
      </rPr>
      <t>H30</t>
    </r>
    <r>
      <rPr>
        <sz val="8"/>
        <rFont val="ＭＳ Ｐゴシック"/>
        <family val="3"/>
        <charset val="128"/>
      </rPr>
      <t>実施（○×）</t>
    </r>
    <rPh sb="1" eb="3">
      <t>サンコウ</t>
    </rPh>
    <rPh sb="15" eb="1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</si>
</sst>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名&quot;"/>
    <numFmt numFmtId="177" formatCode="0_);[Red]\(0\)"/>
    <numFmt numFmtId="178" formatCode="0&quot;件&quot;"/>
    <numFmt numFmtId="179" formatCode="0.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12" fillId="2" borderId="3" xfId="0" applyFont="1" applyFill="1" applyBorder="1">
      <alignment vertical="center"/>
    </xf>
    <xf numFmtId="0" fontId="13" fillId="0" borderId="0" xfId="0" applyFont="1">
      <alignment vertical="center"/>
    </xf>
    <xf numFmtId="0" fontId="12" fillId="0" borderId="2" xfId="0" applyFont="1" applyBorder="1">
      <alignment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0" fillId="0" borderId="1" xfId="0" applyFill="1" applyBorder="1">
      <alignment vertical="center"/>
    </xf>
    <xf numFmtId="0" fontId="12" fillId="0" borderId="2" xfId="0" applyFont="1" applyFill="1" applyBorder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Fill="1">
      <alignment vertical="center"/>
    </xf>
    <xf numFmtId="38" fontId="10" fillId="3" borderId="4" xfId="1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176" fontId="0" fillId="0" borderId="0" xfId="0" applyNumberForma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13" xfId="0" applyFont="1" applyBorder="1" applyAlignment="1">
      <alignment vertical="top"/>
    </xf>
    <xf numFmtId="0" fontId="0" fillId="0" borderId="14" xfId="0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4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38" fontId="10" fillId="3" borderId="15" xfId="1" applyFont="1" applyFill="1" applyBorder="1">
      <alignment vertical="center"/>
    </xf>
    <xf numFmtId="38" fontId="10" fillId="3" borderId="16" xfId="1" applyFont="1" applyFill="1" applyBorder="1">
      <alignment vertical="center"/>
    </xf>
    <xf numFmtId="38" fontId="10" fillId="3" borderId="3" xfId="1" applyFont="1" applyFill="1" applyBorder="1">
      <alignment vertical="center"/>
    </xf>
    <xf numFmtId="0" fontId="0" fillId="4" borderId="4" xfId="0" applyFill="1" applyBorder="1">
      <alignment vertical="center"/>
    </xf>
    <xf numFmtId="38" fontId="10" fillId="3" borderId="4" xfId="1" applyFont="1" applyFill="1" applyBorder="1">
      <alignment vertical="center"/>
    </xf>
    <xf numFmtId="0" fontId="15" fillId="0" borderId="17" xfId="0" applyFont="1" applyBorder="1">
      <alignment vertical="center"/>
    </xf>
    <xf numFmtId="38" fontId="15" fillId="3" borderId="18" xfId="1" applyFont="1" applyFill="1" applyBorder="1">
      <alignment vertical="center"/>
    </xf>
    <xf numFmtId="38" fontId="15" fillId="3" borderId="19" xfId="1" applyFont="1" applyFill="1" applyBorder="1">
      <alignment vertical="center"/>
    </xf>
    <xf numFmtId="0" fontId="0" fillId="4" borderId="21" xfId="0" applyFill="1" applyBorder="1">
      <alignment vertical="center"/>
    </xf>
    <xf numFmtId="0" fontId="0" fillId="5" borderId="23" xfId="0" applyFill="1" applyBorder="1">
      <alignment vertical="center"/>
    </xf>
    <xf numFmtId="179" fontId="0" fillId="0" borderId="0" xfId="0" applyNumberFormat="1" applyAlignment="1">
      <alignment vertical="center"/>
    </xf>
    <xf numFmtId="0" fontId="0" fillId="3" borderId="3" xfId="0" applyNumberFormat="1" applyFill="1" applyBorder="1" applyAlignment="1">
      <alignment vertical="center"/>
    </xf>
    <xf numFmtId="0" fontId="0" fillId="3" borderId="3" xfId="0" applyNumberFormat="1" applyFill="1" applyBorder="1" applyAlignment="1">
      <alignment vertical="center"/>
    </xf>
    <xf numFmtId="0" fontId="0" fillId="3" borderId="15" xfId="0" applyNumberFormat="1" applyFill="1" applyBorder="1" applyAlignment="1">
      <alignment vertical="center"/>
    </xf>
    <xf numFmtId="0" fontId="0" fillId="0" borderId="25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/>
    </xf>
    <xf numFmtId="0" fontId="0" fillId="4" borderId="35" xfId="0" applyFill="1" applyBorder="1">
      <alignment vertical="center"/>
    </xf>
    <xf numFmtId="0" fontId="0" fillId="4" borderId="12" xfId="0" applyFill="1" applyBorder="1">
      <alignment vertical="center"/>
    </xf>
    <xf numFmtId="0" fontId="15" fillId="0" borderId="74" xfId="0" applyFont="1" applyBorder="1">
      <alignment vertical="center"/>
    </xf>
    <xf numFmtId="38" fontId="10" fillId="6" borderId="6" xfId="1" applyFont="1" applyFill="1" applyBorder="1" applyAlignment="1">
      <alignment vertical="center"/>
    </xf>
    <xf numFmtId="38" fontId="10" fillId="6" borderId="33" xfId="1" applyFont="1" applyFill="1" applyBorder="1" applyAlignment="1">
      <alignment vertical="center"/>
    </xf>
    <xf numFmtId="38" fontId="10" fillId="6" borderId="10" xfId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0" fillId="0" borderId="39" xfId="0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8" fontId="10" fillId="3" borderId="15" xfId="1" applyFont="1" applyFill="1" applyBorder="1" applyAlignment="1">
      <alignment vertical="center"/>
    </xf>
    <xf numFmtId="38" fontId="10" fillId="4" borderId="3" xfId="1" applyFont="1" applyFill="1" applyBorder="1" applyAlignment="1">
      <alignment vertical="center"/>
    </xf>
    <xf numFmtId="38" fontId="10" fillId="4" borderId="51" xfId="1" applyFont="1" applyFill="1" applyBorder="1" applyAlignment="1">
      <alignment vertical="center"/>
    </xf>
    <xf numFmtId="38" fontId="15" fillId="3" borderId="18" xfId="0" applyNumberFormat="1" applyFont="1" applyFill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0" fontId="15" fillId="3" borderId="73" xfId="0" applyFont="1" applyFill="1" applyBorder="1" applyAlignment="1">
      <alignment vertical="center"/>
    </xf>
    <xf numFmtId="49" fontId="0" fillId="5" borderId="20" xfId="0" applyNumberFormat="1" applyFill="1" applyBorder="1" applyAlignment="1">
      <alignment horizontal="center" vertical="center"/>
    </xf>
    <xf numFmtId="49" fontId="0" fillId="5" borderId="15" xfId="0" applyNumberFormat="1" applyFill="1" applyBorder="1" applyAlignment="1">
      <alignment horizontal="center"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4" borderId="26" xfId="0" applyFont="1" applyFill="1" applyBorder="1" applyAlignment="1">
      <alignment vertical="center"/>
    </xf>
    <xf numFmtId="0" fontId="14" fillId="4" borderId="27" xfId="0" applyFont="1" applyFill="1" applyBorder="1" applyAlignment="1">
      <alignment vertical="center"/>
    </xf>
    <xf numFmtId="0" fontId="14" fillId="4" borderId="28" xfId="0" applyFont="1" applyFill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4" borderId="33" xfId="0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49" fontId="0" fillId="5" borderId="31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4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25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4" borderId="9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38" fontId="10" fillId="4" borderId="15" xfId="1" applyFont="1" applyFill="1" applyBorder="1" applyAlignment="1">
      <alignment vertical="center"/>
    </xf>
    <xf numFmtId="0" fontId="17" fillId="5" borderId="30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38" fontId="10" fillId="4" borderId="4" xfId="1" applyFont="1" applyFill="1" applyBorder="1" applyAlignment="1">
      <alignment vertical="center"/>
    </xf>
    <xf numFmtId="38" fontId="10" fillId="4" borderId="53" xfId="1" applyFont="1" applyFill="1" applyBorder="1" applyAlignment="1">
      <alignment vertical="center"/>
    </xf>
    <xf numFmtId="38" fontId="10" fillId="3" borderId="16" xfId="1" applyFont="1" applyFill="1" applyBorder="1" applyAlignment="1">
      <alignment vertical="center"/>
    </xf>
    <xf numFmtId="38" fontId="10" fillId="3" borderId="54" xfId="1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8" fontId="10" fillId="3" borderId="4" xfId="1" applyFont="1" applyFill="1" applyBorder="1" applyAlignment="1">
      <alignment vertical="center"/>
    </xf>
    <xf numFmtId="49" fontId="0" fillId="5" borderId="32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38" fontId="10" fillId="3" borderId="9" xfId="1" applyFont="1" applyFill="1" applyBorder="1" applyAlignment="1">
      <alignment horizontal="right" vertical="center"/>
    </xf>
    <xf numFmtId="38" fontId="10" fillId="3" borderId="1" xfId="1" applyFont="1" applyFill="1" applyBorder="1" applyAlignment="1">
      <alignment horizontal="right" vertical="center"/>
    </xf>
    <xf numFmtId="38" fontId="10" fillId="3" borderId="2" xfId="1" applyFont="1" applyFill="1" applyBorder="1" applyAlignment="1">
      <alignment horizontal="right" vertical="center"/>
    </xf>
    <xf numFmtId="38" fontId="10" fillId="3" borderId="3" xfId="1" applyFont="1" applyFill="1" applyBorder="1" applyAlignment="1">
      <alignment vertical="center"/>
    </xf>
    <xf numFmtId="38" fontId="10" fillId="3" borderId="10" xfId="1" applyFont="1" applyFill="1" applyBorder="1" applyAlignment="1">
      <alignment vertical="center"/>
    </xf>
    <xf numFmtId="38" fontId="10" fillId="3" borderId="11" xfId="1" applyFont="1" applyFill="1" applyBorder="1" applyAlignment="1">
      <alignment vertical="center"/>
    </xf>
    <xf numFmtId="38" fontId="10" fillId="3" borderId="12" xfId="1" applyFont="1" applyFill="1" applyBorder="1" applyAlignment="1">
      <alignment vertical="center"/>
    </xf>
    <xf numFmtId="9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0" fillId="4" borderId="35" xfId="1" applyFont="1" applyFill="1" applyBorder="1" applyAlignment="1">
      <alignment vertical="center"/>
    </xf>
    <xf numFmtId="38" fontId="10" fillId="4" borderId="21" xfId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10" fillId="3" borderId="6" xfId="1" applyFont="1" applyFill="1" applyBorder="1" applyAlignment="1">
      <alignment vertical="center"/>
    </xf>
    <xf numFmtId="38" fontId="10" fillId="3" borderId="7" xfId="1" applyFont="1" applyFill="1" applyBorder="1" applyAlignment="1">
      <alignment vertical="center"/>
    </xf>
    <xf numFmtId="38" fontId="10" fillId="3" borderId="8" xfId="1" applyFont="1" applyFill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3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79" fontId="0" fillId="0" borderId="9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5" borderId="68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49" fontId="16" fillId="0" borderId="59" xfId="0" applyNumberFormat="1" applyFont="1" applyBorder="1" applyAlignment="1">
      <alignment vertical="center"/>
    </xf>
    <xf numFmtId="49" fontId="16" fillId="0" borderId="60" xfId="0" applyNumberFormat="1" applyFont="1" applyBorder="1" applyAlignment="1">
      <alignment vertical="center"/>
    </xf>
    <xf numFmtId="177" fontId="0" fillId="3" borderId="9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3" borderId="3" xfId="0" applyNumberFormat="1" applyFill="1" applyBorder="1" applyAlignment="1">
      <alignment horizontal="center" vertical="center"/>
    </xf>
    <xf numFmtId="38" fontId="10" fillId="3" borderId="51" xfId="1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3" borderId="3" xfId="0" applyNumberFormat="1" applyFill="1" applyBorder="1" applyAlignment="1">
      <alignment vertical="center"/>
    </xf>
    <xf numFmtId="38" fontId="10" fillId="3" borderId="55" xfId="1" applyFont="1" applyFill="1" applyBorder="1" applyAlignment="1">
      <alignment vertical="center"/>
    </xf>
    <xf numFmtId="0" fontId="0" fillId="4" borderId="6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19" fillId="0" borderId="49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66" xfId="0" applyFont="1" applyBorder="1" applyAlignment="1">
      <alignment horizontal="left"/>
    </xf>
    <xf numFmtId="0" fontId="19" fillId="0" borderId="67" xfId="0" applyFont="1" applyBorder="1" applyAlignment="1">
      <alignment horizontal="left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5" borderId="48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A83"/>
  <sheetViews>
    <sheetView tabSelected="1" view="pageBreakPreview" zoomScaleNormal="100" zoomScaleSheetLayoutView="100" workbookViewId="0">
      <selection activeCell="AI32" sqref="AI32:AL32"/>
    </sheetView>
  </sheetViews>
  <sheetFormatPr defaultColWidth="2.375" defaultRowHeight="13.5" x14ac:dyDescent="0.15"/>
  <cols>
    <col min="4" max="4" width="3.875" bestFit="1" customWidth="1"/>
    <col min="11" max="11" width="3.875" bestFit="1" customWidth="1"/>
    <col min="30" max="30" width="2.375" customWidth="1"/>
    <col min="31" max="34" width="2.25" customWidth="1"/>
    <col min="45" max="45" width="2.25" customWidth="1"/>
    <col min="86" max="86" width="2.375" customWidth="1"/>
    <col min="87" max="87" width="0.125" customWidth="1"/>
    <col min="88" max="132" width="11.75" customWidth="1"/>
  </cols>
  <sheetData>
    <row r="1" spans="1:126" x14ac:dyDescent="0.15">
      <c r="A1" t="s">
        <v>93</v>
      </c>
      <c r="AS1" s="12"/>
      <c r="CI1" s="12"/>
      <c r="CJ1" s="12"/>
    </row>
    <row r="2" spans="1:126" ht="12.75" customHeight="1" x14ac:dyDescent="0.15">
      <c r="A2" s="218" t="s">
        <v>141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8"/>
      <c r="AG2" s="28"/>
      <c r="AH2" s="28"/>
      <c r="AI2" s="29"/>
      <c r="AJ2" s="286" t="s">
        <v>31</v>
      </c>
      <c r="AK2" s="286"/>
      <c r="AL2" s="286"/>
      <c r="AM2" s="286"/>
      <c r="AN2" s="286"/>
      <c r="AO2" s="286"/>
      <c r="AP2" s="286"/>
      <c r="AQ2" s="286"/>
      <c r="AR2" s="286"/>
      <c r="AS2" s="12"/>
      <c r="BJ2" t="s">
        <v>79</v>
      </c>
      <c r="BN2" s="222" t="s">
        <v>80</v>
      </c>
      <c r="BO2" s="222"/>
      <c r="BP2" s="222"/>
      <c r="BQ2" s="222"/>
      <c r="BR2" s="222"/>
      <c r="BS2" s="222"/>
      <c r="BT2" s="222"/>
      <c r="BU2" s="223">
        <v>12.7</v>
      </c>
      <c r="BV2" s="224"/>
      <c r="BW2" s="129" t="s">
        <v>81</v>
      </c>
      <c r="BX2" s="129"/>
      <c r="BY2" s="130"/>
      <c r="CI2" s="12"/>
      <c r="CJ2" s="12"/>
    </row>
    <row r="3" spans="1:126" ht="12.75" customHeight="1" thickBo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8"/>
      <c r="AG3" s="28"/>
      <c r="AH3" s="28"/>
      <c r="AI3" s="29"/>
      <c r="AJ3" s="133" t="s">
        <v>32</v>
      </c>
      <c r="AK3" s="133"/>
      <c r="AL3" s="133"/>
      <c r="AM3" s="133"/>
      <c r="AN3" s="133"/>
      <c r="AO3" s="133"/>
      <c r="AP3" s="133"/>
      <c r="AQ3" s="133"/>
      <c r="AR3" s="133"/>
      <c r="AS3" s="12"/>
      <c r="BJ3" t="s">
        <v>82</v>
      </c>
      <c r="BN3" s="222" t="s">
        <v>83</v>
      </c>
      <c r="BO3" s="222"/>
      <c r="BP3" s="222"/>
      <c r="BQ3" s="222"/>
      <c r="BR3" s="222"/>
      <c r="BS3" s="222"/>
      <c r="BT3" s="222"/>
      <c r="BU3" s="223">
        <v>13.5</v>
      </c>
      <c r="BV3" s="224"/>
      <c r="BW3" s="129" t="s">
        <v>81</v>
      </c>
      <c r="BX3" s="129"/>
      <c r="BY3" s="130"/>
      <c r="CI3" s="12"/>
      <c r="CJ3" s="12" t="s">
        <v>97</v>
      </c>
    </row>
    <row r="4" spans="1:126" ht="12.75" customHeight="1" x14ac:dyDescent="0.15">
      <c r="AJ4" s="287" t="s">
        <v>33</v>
      </c>
      <c r="AK4" s="287"/>
      <c r="AL4" s="287"/>
      <c r="AM4" s="287"/>
      <c r="AN4" s="287"/>
      <c r="AO4" s="287"/>
      <c r="AP4" s="287"/>
      <c r="AQ4" s="287"/>
      <c r="AR4" s="287"/>
      <c r="AS4" s="12"/>
      <c r="BN4" s="222" t="s">
        <v>84</v>
      </c>
      <c r="BO4" s="222"/>
      <c r="BP4" s="222"/>
      <c r="BQ4" s="222"/>
      <c r="BR4" s="222"/>
      <c r="BS4" s="222"/>
      <c r="BT4" s="222"/>
      <c r="BU4" s="223">
        <v>29.6</v>
      </c>
      <c r="BV4" s="224"/>
      <c r="BW4" s="129" t="s">
        <v>81</v>
      </c>
      <c r="BX4" s="129"/>
      <c r="BY4" s="130"/>
      <c r="CI4" s="12"/>
      <c r="CJ4" s="280" t="s">
        <v>100</v>
      </c>
      <c r="CK4" s="282"/>
    </row>
    <row r="5" spans="1:126" ht="14.25" thickBot="1" x14ac:dyDescent="0.2">
      <c r="A5" t="s">
        <v>0</v>
      </c>
      <c r="H5" s="108" t="s">
        <v>35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AS5" s="12"/>
      <c r="BN5" s="222" t="s">
        <v>85</v>
      </c>
      <c r="BO5" s="222"/>
      <c r="BP5" s="222"/>
      <c r="BQ5" s="222"/>
      <c r="BR5" s="222"/>
      <c r="BS5" s="222"/>
      <c r="BT5" s="222"/>
      <c r="BU5" s="223">
        <v>31.4</v>
      </c>
      <c r="BV5" s="224"/>
      <c r="BW5" s="129" t="s">
        <v>81</v>
      </c>
      <c r="BX5" s="129"/>
      <c r="BY5" s="130"/>
      <c r="CI5" s="12"/>
      <c r="CJ5" s="281"/>
      <c r="CK5" s="283"/>
    </row>
    <row r="6" spans="1:126" ht="4.5" customHeight="1" x14ac:dyDescent="0.15">
      <c r="AS6" s="12"/>
      <c r="CI6" s="12"/>
      <c r="CJ6" s="34"/>
      <c r="CK6" s="57"/>
    </row>
    <row r="7" spans="1:126" ht="9" customHeight="1" x14ac:dyDescent="0.15">
      <c r="B7" s="86" t="s">
        <v>44</v>
      </c>
      <c r="C7" s="87"/>
      <c r="D7" s="87"/>
      <c r="E7" s="87"/>
      <c r="F7" s="87"/>
      <c r="G7" s="87"/>
      <c r="H7" s="87"/>
      <c r="I7" s="87"/>
      <c r="J7" s="88"/>
      <c r="K7" s="95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AS7" s="12"/>
      <c r="CI7" s="12"/>
      <c r="CJ7" s="12"/>
    </row>
    <row r="8" spans="1:126" ht="14.25" thickBot="1" x14ac:dyDescent="0.2">
      <c r="B8" s="98" t="s">
        <v>1</v>
      </c>
      <c r="C8" s="99"/>
      <c r="D8" s="99"/>
      <c r="E8" s="99"/>
      <c r="F8" s="99"/>
      <c r="G8" s="99"/>
      <c r="H8" s="99"/>
      <c r="I8" s="99"/>
      <c r="J8" s="100"/>
      <c r="K8" s="101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  <c r="X8" s="108" t="s">
        <v>9</v>
      </c>
      <c r="Y8" s="108"/>
      <c r="Z8" s="108"/>
      <c r="AA8" s="108"/>
      <c r="AB8" s="136" t="s">
        <v>109</v>
      </c>
      <c r="AC8" s="137"/>
      <c r="AD8" s="137"/>
      <c r="AE8" s="137"/>
      <c r="AF8" s="138"/>
      <c r="AG8" s="136" t="s">
        <v>110</v>
      </c>
      <c r="AH8" s="137"/>
      <c r="AI8" s="152"/>
      <c r="AJ8" s="152"/>
      <c r="AK8" s="137" t="s">
        <v>10</v>
      </c>
      <c r="AL8" s="137" t="s">
        <v>11</v>
      </c>
      <c r="AM8" s="137" t="s">
        <v>111</v>
      </c>
      <c r="AN8" s="137"/>
      <c r="AO8" s="152"/>
      <c r="AP8" s="152"/>
      <c r="AQ8" s="288" t="s">
        <v>10</v>
      </c>
      <c r="AS8" s="12"/>
      <c r="AT8" s="108" t="s">
        <v>12</v>
      </c>
      <c r="AU8" s="108"/>
      <c r="AV8" s="108"/>
      <c r="AW8" s="108"/>
      <c r="AX8" s="108"/>
      <c r="AY8" s="108"/>
      <c r="AZ8" s="108"/>
      <c r="BA8" s="108"/>
      <c r="BB8" s="108"/>
      <c r="BC8" s="227" t="s">
        <v>14</v>
      </c>
      <c r="BD8" s="228"/>
      <c r="BE8" s="228"/>
      <c r="BF8" s="228"/>
      <c r="BG8" s="228"/>
      <c r="BH8" s="228"/>
      <c r="BI8" s="228"/>
      <c r="BJ8" s="229"/>
      <c r="BK8" s="108" t="s">
        <v>29</v>
      </c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277">
        <f>AE46</f>
        <v>0</v>
      </c>
      <c r="BW8" s="278"/>
      <c r="BX8" s="278"/>
      <c r="BY8" s="9" t="s">
        <v>30</v>
      </c>
      <c r="CI8" s="12"/>
      <c r="CJ8" s="12"/>
    </row>
    <row r="9" spans="1:126" ht="14.25" thickBot="1" x14ac:dyDescent="0.2">
      <c r="B9" s="104" t="s">
        <v>2</v>
      </c>
      <c r="C9" s="104"/>
      <c r="D9" s="104"/>
      <c r="E9" s="104"/>
      <c r="F9" s="104"/>
      <c r="G9" s="104"/>
      <c r="H9" s="104"/>
      <c r="I9" s="104"/>
      <c r="J9" s="104"/>
      <c r="K9" s="105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  <c r="X9" s="108"/>
      <c r="Y9" s="108"/>
      <c r="Z9" s="108"/>
      <c r="AA9" s="108"/>
      <c r="AB9" s="139"/>
      <c r="AC9" s="140"/>
      <c r="AD9" s="140"/>
      <c r="AE9" s="140"/>
      <c r="AF9" s="141"/>
      <c r="AG9" s="139"/>
      <c r="AH9" s="140"/>
      <c r="AI9" s="153"/>
      <c r="AJ9" s="153"/>
      <c r="AK9" s="140"/>
      <c r="AL9" s="140"/>
      <c r="AM9" s="140"/>
      <c r="AN9" s="140"/>
      <c r="AO9" s="153"/>
      <c r="AP9" s="153"/>
      <c r="AQ9" s="289"/>
      <c r="AS9" s="12"/>
      <c r="AT9" s="210" t="s">
        <v>109</v>
      </c>
      <c r="AU9" s="211"/>
      <c r="AV9" s="211"/>
      <c r="AW9" s="211"/>
      <c r="AX9" s="211"/>
      <c r="AY9" s="211"/>
      <c r="AZ9" s="210" t="s">
        <v>110</v>
      </c>
      <c r="BA9" s="211"/>
      <c r="BB9" s="228">
        <v>10</v>
      </c>
      <c r="BC9" s="228"/>
      <c r="BD9" s="1" t="s">
        <v>10</v>
      </c>
      <c r="BE9" s="1" t="s">
        <v>11</v>
      </c>
      <c r="BF9" s="228">
        <v>3</v>
      </c>
      <c r="BG9" s="228"/>
      <c r="BH9" s="2" t="s">
        <v>10</v>
      </c>
      <c r="BI9" s="210"/>
      <c r="BJ9" s="211"/>
      <c r="BK9" s="211"/>
      <c r="BL9" s="211"/>
      <c r="BM9" s="211"/>
      <c r="BN9" s="211"/>
      <c r="BO9" s="226"/>
      <c r="BP9" s="157"/>
      <c r="BQ9" s="157"/>
      <c r="BR9" s="157"/>
      <c r="BS9" s="16"/>
      <c r="BT9" s="16"/>
      <c r="BU9" s="157"/>
      <c r="BV9" s="157"/>
      <c r="BW9" s="279"/>
      <c r="BX9" s="279"/>
      <c r="BY9" s="17"/>
      <c r="CJ9" s="275" t="s">
        <v>101</v>
      </c>
      <c r="CK9" s="276"/>
      <c r="CO9" s="275" t="s">
        <v>102</v>
      </c>
      <c r="CP9" s="276"/>
      <c r="CT9" s="275" t="s">
        <v>108</v>
      </c>
      <c r="CU9" s="276"/>
      <c r="CY9" s="275" t="s">
        <v>107</v>
      </c>
      <c r="CZ9" s="276"/>
      <c r="DD9" s="275" t="s">
        <v>106</v>
      </c>
      <c r="DE9" s="276"/>
      <c r="DI9" s="275" t="s">
        <v>105</v>
      </c>
      <c r="DJ9" s="276"/>
      <c r="DN9" s="275" t="s">
        <v>104</v>
      </c>
      <c r="DO9" s="276"/>
      <c r="DS9" s="275" t="s">
        <v>103</v>
      </c>
      <c r="DT9" s="276"/>
    </row>
    <row r="10" spans="1:126" ht="13.5" customHeight="1" x14ac:dyDescent="0.15">
      <c r="B10" s="128" t="s">
        <v>41</v>
      </c>
      <c r="C10" s="129"/>
      <c r="D10" s="129"/>
      <c r="E10" s="129"/>
      <c r="F10" s="129"/>
      <c r="G10" s="129"/>
      <c r="H10" s="129"/>
      <c r="I10" s="129"/>
      <c r="J10" s="130"/>
      <c r="K10" s="105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7"/>
      <c r="X10" s="158" t="s">
        <v>50</v>
      </c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S10" s="12"/>
      <c r="AZ10" s="158" t="s">
        <v>138</v>
      </c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CJ10" s="69" t="s">
        <v>140</v>
      </c>
      <c r="CK10" s="48"/>
      <c r="CO10" s="69" t="s">
        <v>140</v>
      </c>
      <c r="CP10" s="48"/>
      <c r="CT10" s="69" t="s">
        <v>140</v>
      </c>
      <c r="CU10" s="48"/>
      <c r="CY10" s="69" t="s">
        <v>140</v>
      </c>
      <c r="CZ10" s="48"/>
      <c r="DD10" s="69" t="s">
        <v>140</v>
      </c>
      <c r="DE10" s="48"/>
      <c r="DI10" s="69" t="s">
        <v>140</v>
      </c>
      <c r="DJ10" s="48"/>
      <c r="DN10" s="69" t="s">
        <v>140</v>
      </c>
      <c r="DO10" s="48"/>
      <c r="DS10" s="69" t="s">
        <v>140</v>
      </c>
      <c r="DT10" s="48"/>
    </row>
    <row r="11" spans="1:126" ht="13.5" customHeight="1" thickBot="1" x14ac:dyDescent="0.2">
      <c r="B11" s="86" t="s">
        <v>44</v>
      </c>
      <c r="C11" s="87"/>
      <c r="D11" s="87"/>
      <c r="E11" s="87"/>
      <c r="F11" s="87"/>
      <c r="G11" s="87"/>
      <c r="H11" s="87"/>
      <c r="I11" s="87"/>
      <c r="J11" s="88"/>
      <c r="K11" s="95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7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S11" s="12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CJ11" s="70" t="s">
        <v>68</v>
      </c>
      <c r="CK11" s="49"/>
      <c r="CO11" s="68" t="s">
        <v>68</v>
      </c>
      <c r="CP11" s="49"/>
      <c r="CT11" s="70" t="s">
        <v>68</v>
      </c>
      <c r="CU11" s="49"/>
      <c r="CY11" s="70" t="s">
        <v>68</v>
      </c>
      <c r="CZ11" s="49"/>
      <c r="DD11" s="70" t="s">
        <v>68</v>
      </c>
      <c r="DE11" s="49"/>
      <c r="DI11" s="70" t="s">
        <v>68</v>
      </c>
      <c r="DJ11" s="49"/>
      <c r="DN11" s="70" t="s">
        <v>68</v>
      </c>
      <c r="DO11" s="49"/>
      <c r="DS11" s="70" t="s">
        <v>68</v>
      </c>
      <c r="DT11" s="49"/>
    </row>
    <row r="12" spans="1:126" x14ac:dyDescent="0.15">
      <c r="B12" s="112" t="s">
        <v>42</v>
      </c>
      <c r="C12" s="113"/>
      <c r="D12" s="113"/>
      <c r="E12" s="113"/>
      <c r="F12" s="113"/>
      <c r="G12" s="113"/>
      <c r="H12" s="113"/>
      <c r="I12" s="113"/>
      <c r="J12" s="114"/>
      <c r="K12" s="101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3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S12" s="12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</row>
    <row r="13" spans="1:126" ht="13.5" customHeight="1" x14ac:dyDescent="0.15">
      <c r="B13" s="128" t="s">
        <v>43</v>
      </c>
      <c r="C13" s="129"/>
      <c r="D13" s="129"/>
      <c r="E13" s="129"/>
      <c r="F13" s="129"/>
      <c r="G13" s="129"/>
      <c r="H13" s="129"/>
      <c r="I13" s="129"/>
      <c r="J13" s="130"/>
      <c r="K13" s="105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7"/>
      <c r="X13" s="160" t="s">
        <v>95</v>
      </c>
      <c r="Y13" s="160"/>
      <c r="Z13" s="160"/>
      <c r="AA13" s="160"/>
      <c r="AB13" s="160"/>
      <c r="AC13" s="160"/>
      <c r="AD13" s="161"/>
      <c r="AE13" s="162"/>
      <c r="AF13" s="127" t="s">
        <v>52</v>
      </c>
      <c r="AG13" s="127"/>
      <c r="AH13" s="127"/>
      <c r="AI13" s="127"/>
      <c r="AJ13" s="23" t="s">
        <v>53</v>
      </c>
      <c r="AK13" s="162"/>
      <c r="AL13" s="162"/>
      <c r="AM13" s="127" t="s">
        <v>52</v>
      </c>
      <c r="AN13" s="127"/>
      <c r="AO13" s="127"/>
      <c r="AP13" s="163"/>
      <c r="AQ13" s="21"/>
      <c r="AR13" s="230" t="s">
        <v>49</v>
      </c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2"/>
      <c r="CH13" s="66"/>
      <c r="CJ13" s="56" t="s">
        <v>137</v>
      </c>
      <c r="CO13" s="56" t="s">
        <v>136</v>
      </c>
      <c r="CT13" s="56" t="s">
        <v>135</v>
      </c>
      <c r="CY13" s="56" t="s">
        <v>134</v>
      </c>
      <c r="DD13" s="56" t="s">
        <v>133</v>
      </c>
      <c r="DI13" s="56" t="s">
        <v>132</v>
      </c>
      <c r="DN13" s="56" t="s">
        <v>131</v>
      </c>
      <c r="DS13" s="56" t="s">
        <v>130</v>
      </c>
    </row>
    <row r="14" spans="1:126" x14ac:dyDescent="0.15">
      <c r="X14" s="124" t="s">
        <v>54</v>
      </c>
      <c r="Y14" s="124"/>
      <c r="Z14" s="124"/>
      <c r="AA14" s="124"/>
      <c r="AB14" s="124"/>
      <c r="AC14" s="124"/>
      <c r="AD14" s="125"/>
      <c r="AE14" s="126"/>
      <c r="AF14" s="127" t="s">
        <v>52</v>
      </c>
      <c r="AG14" s="127"/>
      <c r="AH14" s="127"/>
      <c r="AI14" s="163"/>
      <c r="AJ14" s="24"/>
      <c r="AK14" s="25"/>
      <c r="AL14" s="25"/>
      <c r="AM14" s="26"/>
      <c r="AN14" s="26"/>
      <c r="AO14" s="26"/>
      <c r="AP14" s="26"/>
      <c r="AQ14" s="22"/>
      <c r="AR14" s="134" t="s">
        <v>46</v>
      </c>
      <c r="AS14" s="135"/>
      <c r="AT14" s="135"/>
      <c r="AU14" s="135"/>
      <c r="AV14" s="161"/>
      <c r="AW14" s="162"/>
      <c r="AX14" s="134" t="s">
        <v>47</v>
      </c>
      <c r="AY14" s="135"/>
      <c r="AZ14" s="135"/>
      <c r="BA14" s="135"/>
      <c r="BB14" s="161"/>
      <c r="BC14" s="162"/>
      <c r="BD14" s="134" t="s">
        <v>48</v>
      </c>
      <c r="BE14" s="135"/>
      <c r="BF14" s="135"/>
      <c r="BG14" s="135"/>
      <c r="BH14" s="161"/>
      <c r="BI14" s="162"/>
      <c r="BJ14" s="134" t="s">
        <v>86</v>
      </c>
      <c r="BK14" s="135"/>
      <c r="BL14" s="135"/>
      <c r="BM14" s="135"/>
      <c r="BN14" s="161"/>
      <c r="BO14" s="162"/>
      <c r="BP14" s="134" t="s">
        <v>92</v>
      </c>
      <c r="BQ14" s="135"/>
      <c r="BR14" s="135"/>
      <c r="BS14" s="135"/>
      <c r="BT14" s="161"/>
      <c r="BU14" s="162"/>
      <c r="BV14" s="134" t="s">
        <v>99</v>
      </c>
      <c r="BW14" s="135"/>
      <c r="BX14" s="135"/>
      <c r="BY14" s="135"/>
      <c r="BZ14" s="161"/>
      <c r="CA14" s="162"/>
      <c r="CB14" s="134" t="s">
        <v>139</v>
      </c>
      <c r="CC14" s="135"/>
      <c r="CD14" s="135"/>
      <c r="CE14" s="135"/>
      <c r="CF14" s="161"/>
      <c r="CG14" s="162"/>
      <c r="CH14" s="67"/>
      <c r="CJ14" s="13" t="s">
        <v>69</v>
      </c>
      <c r="CK14" s="13" t="s">
        <v>70</v>
      </c>
      <c r="CL14" s="13" t="s">
        <v>71</v>
      </c>
      <c r="CM14" s="13" t="s">
        <v>72</v>
      </c>
      <c r="CO14" s="13" t="s">
        <v>69</v>
      </c>
      <c r="CP14" s="13" t="s">
        <v>70</v>
      </c>
      <c r="CQ14" s="13" t="s">
        <v>71</v>
      </c>
      <c r="CR14" s="13" t="s">
        <v>72</v>
      </c>
      <c r="CT14" s="13" t="s">
        <v>69</v>
      </c>
      <c r="CU14" s="13" t="s">
        <v>70</v>
      </c>
      <c r="CV14" s="13" t="s">
        <v>71</v>
      </c>
      <c r="CW14" s="13" t="s">
        <v>72</v>
      </c>
      <c r="CY14" s="13" t="s">
        <v>69</v>
      </c>
      <c r="CZ14" s="13" t="s">
        <v>70</v>
      </c>
      <c r="DA14" s="13" t="s">
        <v>71</v>
      </c>
      <c r="DB14" s="13" t="s">
        <v>72</v>
      </c>
      <c r="DD14" s="13" t="s">
        <v>69</v>
      </c>
      <c r="DE14" s="13" t="s">
        <v>70</v>
      </c>
      <c r="DF14" s="13" t="s">
        <v>71</v>
      </c>
      <c r="DG14" s="13" t="s">
        <v>72</v>
      </c>
      <c r="DI14" s="13" t="s">
        <v>69</v>
      </c>
      <c r="DJ14" s="13" t="s">
        <v>70</v>
      </c>
      <c r="DK14" s="13" t="s">
        <v>71</v>
      </c>
      <c r="DL14" s="13" t="s">
        <v>72</v>
      </c>
      <c r="DN14" s="13" t="s">
        <v>69</v>
      </c>
      <c r="DO14" s="13" t="s">
        <v>70</v>
      </c>
      <c r="DP14" s="13" t="s">
        <v>71</v>
      </c>
      <c r="DQ14" s="13" t="s">
        <v>72</v>
      </c>
      <c r="DS14" s="13" t="s">
        <v>69</v>
      </c>
      <c r="DT14" s="13" t="s">
        <v>70</v>
      </c>
      <c r="DU14" s="13" t="s">
        <v>71</v>
      </c>
      <c r="DV14" s="13" t="s">
        <v>72</v>
      </c>
    </row>
    <row r="15" spans="1:126" s="12" customFormat="1" x14ac:dyDescent="0.15">
      <c r="X15" s="31"/>
      <c r="Y15" s="31"/>
      <c r="Z15" s="31"/>
      <c r="AA15" s="31"/>
      <c r="AB15" s="31"/>
      <c r="AC15" s="31"/>
      <c r="AD15" s="31"/>
      <c r="AE15" s="31"/>
      <c r="AF15" s="32"/>
      <c r="AG15" s="32"/>
      <c r="AH15" s="32"/>
      <c r="AI15" s="32"/>
      <c r="AJ15" s="25"/>
      <c r="AK15" s="25"/>
      <c r="AL15" s="25"/>
      <c r="AM15" s="26"/>
      <c r="AN15" s="26"/>
      <c r="AO15" s="26"/>
      <c r="AP15" s="26"/>
      <c r="AQ15" s="33"/>
      <c r="AR15" s="19" t="s">
        <v>96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19"/>
      <c r="CI15" s="35" t="s">
        <v>73</v>
      </c>
      <c r="CJ15" s="36"/>
      <c r="CK15" s="36"/>
      <c r="CL15" s="36"/>
      <c r="CM15" s="36"/>
      <c r="CN15" s="35" t="s">
        <v>73</v>
      </c>
      <c r="CO15" s="36"/>
      <c r="CP15" s="36"/>
      <c r="CQ15" s="36"/>
      <c r="CR15" s="36"/>
      <c r="CS15" s="35" t="s">
        <v>73</v>
      </c>
      <c r="CT15" s="36"/>
      <c r="CU15" s="36"/>
      <c r="CV15" s="36"/>
      <c r="CW15" s="36"/>
      <c r="CX15" s="35" t="s">
        <v>73</v>
      </c>
      <c r="CY15" s="36"/>
      <c r="CZ15" s="36"/>
      <c r="DA15" s="36"/>
      <c r="DB15" s="36"/>
      <c r="DC15" s="35" t="s">
        <v>73</v>
      </c>
      <c r="DD15" s="36"/>
      <c r="DE15" s="36"/>
      <c r="DF15" s="36"/>
      <c r="DG15" s="36"/>
      <c r="DH15" s="35" t="s">
        <v>73</v>
      </c>
      <c r="DI15" s="36"/>
      <c r="DJ15" s="36"/>
      <c r="DK15" s="36"/>
      <c r="DL15" s="36"/>
      <c r="DM15" s="35" t="s">
        <v>73</v>
      </c>
      <c r="DN15" s="36"/>
      <c r="DO15" s="36"/>
      <c r="DP15" s="36"/>
      <c r="DQ15" s="36"/>
      <c r="DR15" s="35" t="s">
        <v>73</v>
      </c>
      <c r="DS15" s="36"/>
      <c r="DT15" s="36"/>
      <c r="DU15" s="36"/>
      <c r="DV15" s="36"/>
    </row>
    <row r="16" spans="1:126" ht="13.5" customHeight="1" thickBot="1" x14ac:dyDescent="0.2">
      <c r="A16" s="8" t="s">
        <v>17</v>
      </c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0" t="s">
        <v>55</v>
      </c>
      <c r="BQ16" s="295" t="s">
        <v>56</v>
      </c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6"/>
      <c r="CI16" s="35" t="s">
        <v>57</v>
      </c>
      <c r="CJ16" s="36"/>
      <c r="CK16" s="36"/>
      <c r="CL16" s="36"/>
      <c r="CM16" s="36"/>
      <c r="CN16" s="35" t="s">
        <v>57</v>
      </c>
      <c r="CO16" s="36"/>
      <c r="CP16" s="36"/>
      <c r="CQ16" s="36"/>
      <c r="CR16" s="36"/>
      <c r="CS16" s="35" t="s">
        <v>57</v>
      </c>
      <c r="CT16" s="36"/>
      <c r="CU16" s="36"/>
      <c r="CV16" s="36"/>
      <c r="CW16" s="36"/>
      <c r="CX16" s="35" t="s">
        <v>57</v>
      </c>
      <c r="CY16" s="36"/>
      <c r="CZ16" s="36"/>
      <c r="DA16" s="36"/>
      <c r="DB16" s="36"/>
      <c r="DC16" s="35" t="s">
        <v>57</v>
      </c>
      <c r="DD16" s="36"/>
      <c r="DE16" s="36"/>
      <c r="DF16" s="36"/>
      <c r="DG16" s="36"/>
      <c r="DH16" s="35" t="s">
        <v>57</v>
      </c>
      <c r="DI16" s="36"/>
      <c r="DJ16" s="36"/>
      <c r="DK16" s="36"/>
      <c r="DL16" s="36"/>
      <c r="DM16" s="35" t="s">
        <v>57</v>
      </c>
      <c r="DN16" s="36"/>
      <c r="DO16" s="36"/>
      <c r="DP16" s="36"/>
      <c r="DQ16" s="36"/>
      <c r="DR16" s="35" t="s">
        <v>57</v>
      </c>
      <c r="DS16" s="36"/>
      <c r="DT16" s="36"/>
      <c r="DU16" s="36"/>
      <c r="DV16" s="36"/>
    </row>
    <row r="17" spans="2:131" ht="13.5" customHeight="1" thickBot="1" x14ac:dyDescent="0.2">
      <c r="B17" s="56" t="s">
        <v>112</v>
      </c>
      <c r="AM17" s="299" t="s">
        <v>94</v>
      </c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300"/>
      <c r="BQ17" s="297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</row>
    <row r="18" spans="2:131" ht="13.5" customHeight="1" x14ac:dyDescent="0.15">
      <c r="B18" s="89" t="s">
        <v>5</v>
      </c>
      <c r="C18" s="90"/>
      <c r="D18" s="90"/>
      <c r="E18" s="90"/>
      <c r="F18" s="270" t="s">
        <v>51</v>
      </c>
      <c r="G18" s="271"/>
      <c r="H18" s="272"/>
      <c r="I18" s="115" t="s">
        <v>3</v>
      </c>
      <c r="J18" s="116"/>
      <c r="K18" s="116"/>
      <c r="L18" s="116"/>
      <c r="M18" s="116"/>
      <c r="N18" s="117"/>
      <c r="O18" s="115" t="s">
        <v>4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7"/>
      <c r="AE18" s="109" t="s">
        <v>142</v>
      </c>
      <c r="AF18" s="109"/>
      <c r="AG18" s="109"/>
      <c r="AH18" s="109"/>
      <c r="AI18" s="165" t="s">
        <v>143</v>
      </c>
      <c r="AJ18" s="165"/>
      <c r="AK18" s="165"/>
      <c r="AL18" s="165"/>
      <c r="AM18" s="307" t="s">
        <v>19</v>
      </c>
      <c r="AN18" s="143"/>
      <c r="AO18" s="144"/>
      <c r="AP18" s="142" t="s">
        <v>23</v>
      </c>
      <c r="AQ18" s="143"/>
      <c r="AR18" s="144"/>
      <c r="AS18" s="255" t="s">
        <v>18</v>
      </c>
      <c r="AT18" s="256"/>
      <c r="AU18" s="256"/>
      <c r="AV18" s="257"/>
      <c r="AW18" s="210" t="s">
        <v>28</v>
      </c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64"/>
      <c r="BL18" s="240" t="s">
        <v>116</v>
      </c>
      <c r="BM18" s="241"/>
      <c r="BN18" s="241"/>
      <c r="BO18" s="241"/>
      <c r="BP18" s="242"/>
      <c r="BQ18" s="265" t="s">
        <v>58</v>
      </c>
      <c r="BR18" s="266"/>
      <c r="BS18" s="267"/>
      <c r="BT18" s="115" t="s">
        <v>59</v>
      </c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7"/>
      <c r="CI18" s="72" t="s">
        <v>67</v>
      </c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4"/>
      <c r="EA18" s="233" t="s">
        <v>129</v>
      </c>
    </row>
    <row r="19" spans="2:131" ht="13.5" customHeight="1" x14ac:dyDescent="0.15">
      <c r="B19" s="91"/>
      <c r="C19" s="92"/>
      <c r="D19" s="92"/>
      <c r="E19" s="92"/>
      <c r="F19" s="243"/>
      <c r="G19" s="244"/>
      <c r="H19" s="273"/>
      <c r="I19" s="118"/>
      <c r="J19" s="119"/>
      <c r="K19" s="119"/>
      <c r="L19" s="119"/>
      <c r="M19" s="119"/>
      <c r="N19" s="120"/>
      <c r="O19" s="118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20"/>
      <c r="AE19" s="110"/>
      <c r="AF19" s="110"/>
      <c r="AG19" s="110"/>
      <c r="AH19" s="110"/>
      <c r="AI19" s="166"/>
      <c r="AJ19" s="166"/>
      <c r="AK19" s="166"/>
      <c r="AL19" s="166"/>
      <c r="AM19" s="268"/>
      <c r="AN19" s="146"/>
      <c r="AO19" s="147"/>
      <c r="AP19" s="145"/>
      <c r="AQ19" s="146"/>
      <c r="AR19" s="147"/>
      <c r="AS19" s="258"/>
      <c r="AT19" s="259"/>
      <c r="AU19" s="259"/>
      <c r="AV19" s="260"/>
      <c r="AW19" s="301" t="s">
        <v>113</v>
      </c>
      <c r="AX19" s="302"/>
      <c r="AY19" s="302"/>
      <c r="AZ19" s="302"/>
      <c r="BA19" s="303"/>
      <c r="BB19" s="92" t="s">
        <v>114</v>
      </c>
      <c r="BC19" s="108"/>
      <c r="BD19" s="108"/>
      <c r="BE19" s="108"/>
      <c r="BF19" s="108"/>
      <c r="BG19" s="249" t="s">
        <v>115</v>
      </c>
      <c r="BH19" s="250"/>
      <c r="BI19" s="250"/>
      <c r="BJ19" s="250"/>
      <c r="BK19" s="251"/>
      <c r="BL19" s="243"/>
      <c r="BM19" s="244"/>
      <c r="BN19" s="244"/>
      <c r="BO19" s="244"/>
      <c r="BP19" s="245"/>
      <c r="BQ19" s="268"/>
      <c r="BR19" s="146"/>
      <c r="BS19" s="147"/>
      <c r="BT19" s="139" t="s">
        <v>60</v>
      </c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1"/>
      <c r="CI19" s="75" t="s">
        <v>120</v>
      </c>
      <c r="CJ19" s="76"/>
      <c r="CK19" s="76"/>
      <c r="CL19" s="76"/>
      <c r="CM19" s="76"/>
      <c r="CN19" s="77"/>
      <c r="CO19" s="219" t="s">
        <v>121</v>
      </c>
      <c r="CP19" s="219"/>
      <c r="CQ19" s="219"/>
      <c r="CR19" s="219"/>
      <c r="CS19" s="219"/>
      <c r="CT19" s="219" t="s">
        <v>122</v>
      </c>
      <c r="CU19" s="219"/>
      <c r="CV19" s="219"/>
      <c r="CW19" s="219"/>
      <c r="CX19" s="219"/>
      <c r="CY19" s="219" t="s">
        <v>123</v>
      </c>
      <c r="CZ19" s="219"/>
      <c r="DA19" s="219"/>
      <c r="DB19" s="219"/>
      <c r="DC19" s="219"/>
      <c r="DD19" s="219" t="s">
        <v>124</v>
      </c>
      <c r="DE19" s="219"/>
      <c r="DF19" s="219"/>
      <c r="DG19" s="219"/>
      <c r="DH19" s="219"/>
      <c r="DI19" s="219" t="s">
        <v>125</v>
      </c>
      <c r="DJ19" s="219"/>
      <c r="DK19" s="219"/>
      <c r="DL19" s="219"/>
      <c r="DM19" s="219"/>
      <c r="DN19" s="219" t="s">
        <v>126</v>
      </c>
      <c r="DO19" s="219"/>
      <c r="DP19" s="219"/>
      <c r="DQ19" s="219"/>
      <c r="DR19" s="219"/>
      <c r="DS19" s="219" t="s">
        <v>127</v>
      </c>
      <c r="DT19" s="219"/>
      <c r="DU19" s="219"/>
      <c r="DV19" s="219"/>
      <c r="DW19" s="219"/>
      <c r="DX19" s="206" t="s">
        <v>128</v>
      </c>
      <c r="DY19" s="207"/>
      <c r="DZ19" s="207"/>
      <c r="EA19" s="234"/>
    </row>
    <row r="20" spans="2:131" ht="14.25" thickBot="1" x14ac:dyDescent="0.2">
      <c r="B20" s="93"/>
      <c r="C20" s="94"/>
      <c r="D20" s="94"/>
      <c r="E20" s="94"/>
      <c r="F20" s="246"/>
      <c r="G20" s="247"/>
      <c r="H20" s="274"/>
      <c r="I20" s="121"/>
      <c r="J20" s="122"/>
      <c r="K20" s="122"/>
      <c r="L20" s="122"/>
      <c r="M20" s="122"/>
      <c r="N20" s="123"/>
      <c r="O20" s="121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3"/>
      <c r="AE20" s="111"/>
      <c r="AF20" s="111"/>
      <c r="AG20" s="111"/>
      <c r="AH20" s="111"/>
      <c r="AI20" s="167"/>
      <c r="AJ20" s="167"/>
      <c r="AK20" s="167"/>
      <c r="AL20" s="167"/>
      <c r="AM20" s="269"/>
      <c r="AN20" s="149"/>
      <c r="AO20" s="150"/>
      <c r="AP20" s="148"/>
      <c r="AQ20" s="149"/>
      <c r="AR20" s="150"/>
      <c r="AS20" s="261"/>
      <c r="AT20" s="262"/>
      <c r="AU20" s="262"/>
      <c r="AV20" s="263"/>
      <c r="AW20" s="304"/>
      <c r="AX20" s="305"/>
      <c r="AY20" s="305"/>
      <c r="AZ20" s="305"/>
      <c r="BA20" s="306"/>
      <c r="BB20" s="203"/>
      <c r="BC20" s="203"/>
      <c r="BD20" s="203"/>
      <c r="BE20" s="203"/>
      <c r="BF20" s="203"/>
      <c r="BG20" s="252"/>
      <c r="BH20" s="253"/>
      <c r="BI20" s="253"/>
      <c r="BJ20" s="253"/>
      <c r="BK20" s="254"/>
      <c r="BL20" s="246"/>
      <c r="BM20" s="247"/>
      <c r="BN20" s="247"/>
      <c r="BO20" s="247"/>
      <c r="BP20" s="248"/>
      <c r="BQ20" s="269"/>
      <c r="BR20" s="149"/>
      <c r="BS20" s="150"/>
      <c r="BT20" s="236" t="s">
        <v>117</v>
      </c>
      <c r="BU20" s="236"/>
      <c r="BV20" s="236"/>
      <c r="BW20" s="236"/>
      <c r="BX20" s="236"/>
      <c r="BY20" s="203" t="s">
        <v>118</v>
      </c>
      <c r="BZ20" s="203"/>
      <c r="CA20" s="203"/>
      <c r="CB20" s="203"/>
      <c r="CC20" s="203"/>
      <c r="CD20" s="237" t="s">
        <v>119</v>
      </c>
      <c r="CE20" s="238"/>
      <c r="CF20" s="238"/>
      <c r="CG20" s="238"/>
      <c r="CH20" s="239"/>
      <c r="CI20" s="208" t="s">
        <v>62</v>
      </c>
      <c r="CJ20" s="209"/>
      <c r="CK20" s="38" t="s">
        <v>63</v>
      </c>
      <c r="CL20" s="14" t="s">
        <v>64</v>
      </c>
      <c r="CM20" s="14" t="s">
        <v>65</v>
      </c>
      <c r="CN20" s="14" t="s">
        <v>66</v>
      </c>
      <c r="CO20" s="37" t="s">
        <v>62</v>
      </c>
      <c r="CP20" s="38" t="s">
        <v>63</v>
      </c>
      <c r="CQ20" s="14" t="s">
        <v>64</v>
      </c>
      <c r="CR20" s="14" t="s">
        <v>65</v>
      </c>
      <c r="CS20" s="14" t="s">
        <v>66</v>
      </c>
      <c r="CT20" s="37" t="s">
        <v>62</v>
      </c>
      <c r="CU20" s="38" t="s">
        <v>63</v>
      </c>
      <c r="CV20" s="14" t="s">
        <v>64</v>
      </c>
      <c r="CW20" s="14" t="s">
        <v>65</v>
      </c>
      <c r="CX20" s="14" t="s">
        <v>66</v>
      </c>
      <c r="CY20" s="37" t="s">
        <v>62</v>
      </c>
      <c r="CZ20" s="38" t="s">
        <v>63</v>
      </c>
      <c r="DA20" s="20" t="s">
        <v>64</v>
      </c>
      <c r="DB20" s="20" t="s">
        <v>65</v>
      </c>
      <c r="DC20" s="20" t="s">
        <v>66</v>
      </c>
      <c r="DD20" s="37" t="s">
        <v>62</v>
      </c>
      <c r="DE20" s="38" t="s">
        <v>63</v>
      </c>
      <c r="DF20" s="14" t="s">
        <v>64</v>
      </c>
      <c r="DG20" s="14" t="s">
        <v>65</v>
      </c>
      <c r="DH20" s="14" t="s">
        <v>66</v>
      </c>
      <c r="DI20" s="37" t="s">
        <v>62</v>
      </c>
      <c r="DJ20" s="38" t="s">
        <v>63</v>
      </c>
      <c r="DK20" s="14" t="s">
        <v>64</v>
      </c>
      <c r="DL20" s="14" t="s">
        <v>65</v>
      </c>
      <c r="DM20" s="14" t="s">
        <v>66</v>
      </c>
      <c r="DN20" s="37" t="s">
        <v>62</v>
      </c>
      <c r="DO20" s="38" t="s">
        <v>63</v>
      </c>
      <c r="DP20" s="14" t="s">
        <v>64</v>
      </c>
      <c r="DQ20" s="14" t="s">
        <v>65</v>
      </c>
      <c r="DR20" s="14" t="s">
        <v>66</v>
      </c>
      <c r="DS20" s="37" t="s">
        <v>62</v>
      </c>
      <c r="DT20" s="38" t="s">
        <v>63</v>
      </c>
      <c r="DU20" s="14" t="s">
        <v>64</v>
      </c>
      <c r="DV20" s="14" t="s">
        <v>65</v>
      </c>
      <c r="DW20" s="14" t="s">
        <v>66</v>
      </c>
      <c r="DX20" s="14" t="s">
        <v>27</v>
      </c>
      <c r="DY20" s="14" t="s">
        <v>65</v>
      </c>
      <c r="DZ20" s="14" t="s">
        <v>66</v>
      </c>
      <c r="EA20" s="235"/>
    </row>
    <row r="21" spans="2:131" ht="14.25" thickTop="1" x14ac:dyDescent="0.15">
      <c r="B21" s="220"/>
      <c r="C21" s="221"/>
      <c r="D21" s="221"/>
      <c r="E21" s="221"/>
      <c r="F21" s="215"/>
      <c r="G21" s="216"/>
      <c r="H21" s="217"/>
      <c r="I21" s="311"/>
      <c r="J21" s="312"/>
      <c r="K21" s="312"/>
      <c r="L21" s="312"/>
      <c r="M21" s="312"/>
      <c r="N21" s="313"/>
      <c r="O21" s="292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4"/>
      <c r="AE21" s="151"/>
      <c r="AF21" s="151"/>
      <c r="AG21" s="151"/>
      <c r="AH21" s="151"/>
      <c r="AI21" s="151"/>
      <c r="AJ21" s="151"/>
      <c r="AK21" s="151"/>
      <c r="AL21" s="151"/>
      <c r="AM21" s="84" t="s">
        <v>91</v>
      </c>
      <c r="AN21" s="85"/>
      <c r="AO21" s="85"/>
      <c r="AP21" s="151" t="s">
        <v>25</v>
      </c>
      <c r="AQ21" s="151"/>
      <c r="AR21" s="151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75">
        <f>AW21-BB21</f>
        <v>0</v>
      </c>
      <c r="BH21" s="175"/>
      <c r="BI21" s="175"/>
      <c r="BJ21" s="175"/>
      <c r="BK21" s="175"/>
      <c r="BL21" s="204"/>
      <c r="BM21" s="164"/>
      <c r="BN21" s="164"/>
      <c r="BO21" s="164"/>
      <c r="BP21" s="205"/>
      <c r="BQ21" s="84"/>
      <c r="BR21" s="85"/>
      <c r="BS21" s="85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78">
        <f>BT21-BY21</f>
        <v>0</v>
      </c>
      <c r="CE21" s="78"/>
      <c r="CF21" s="78"/>
      <c r="CG21" s="78"/>
      <c r="CH21" s="78"/>
      <c r="CI21" s="62"/>
      <c r="CJ21" s="59"/>
      <c r="CK21" s="39">
        <v>100</v>
      </c>
      <c r="CL21" s="40">
        <f>SUM(CM21:CN21)</f>
        <v>0</v>
      </c>
      <c r="CM21" s="40">
        <f>ROUNDDOWN(CJ21*CK21*1/2,0)</f>
        <v>0</v>
      </c>
      <c r="CN21" s="40">
        <f>ROUNDDOWN(CJ21*CK21*1/2,0)</f>
        <v>0</v>
      </c>
      <c r="CO21" s="39"/>
      <c r="CP21" s="39"/>
      <c r="CQ21" s="40">
        <f>SUM(CR21:CS21)</f>
        <v>0</v>
      </c>
      <c r="CR21" s="40">
        <f t="shared" ref="CR21:CR45" si="0">ROUNDDOWN(CO21*CP21*1/2,0)</f>
        <v>0</v>
      </c>
      <c r="CS21" s="40">
        <f t="shared" ref="CS21:CS45" si="1">ROUNDDOWN(CO21*CP21*1/2,0)</f>
        <v>0</v>
      </c>
      <c r="CT21" s="39"/>
      <c r="CU21" s="39"/>
      <c r="CV21" s="40">
        <f>SUM(CW21:CX21)</f>
        <v>0</v>
      </c>
      <c r="CW21" s="40">
        <f t="shared" ref="CW21:CW45" si="2">ROUNDDOWN(CT21*CU21*1/2,0)</f>
        <v>0</v>
      </c>
      <c r="CX21" s="40">
        <f t="shared" ref="CX21:CX45" si="3">ROUNDDOWN(CT21*CU21*1/2,0)</f>
        <v>0</v>
      </c>
      <c r="CY21" s="39"/>
      <c r="CZ21" s="39"/>
      <c r="DA21" s="40">
        <f>SUM(DB21:DC21)</f>
        <v>0</v>
      </c>
      <c r="DB21" s="40">
        <f t="shared" ref="DB21:DB45" si="4">ROUNDDOWN(CY21*CZ21*1/2,0)</f>
        <v>0</v>
      </c>
      <c r="DC21" s="40">
        <f t="shared" ref="DC21:DC45" si="5">ROUNDDOWN(CY21*CZ21*1/2,0)</f>
        <v>0</v>
      </c>
      <c r="DD21" s="39"/>
      <c r="DE21" s="39"/>
      <c r="DF21" s="40">
        <f>SUM(DG21:DH21)</f>
        <v>0</v>
      </c>
      <c r="DG21" s="40">
        <f>ROUNDDOWN(DD21*DE21*1/2,0)</f>
        <v>0</v>
      </c>
      <c r="DH21" s="40">
        <f t="shared" ref="DH21:DH45" si="6">ROUNDDOWN(DD21*DE21*1/2,0)</f>
        <v>0</v>
      </c>
      <c r="DI21" s="39"/>
      <c r="DJ21" s="39"/>
      <c r="DK21" s="40">
        <f>SUM(DL21:DM21)</f>
        <v>0</v>
      </c>
      <c r="DL21" s="40">
        <f>ROUNDDOWN(DI21*DJ21*1/2,0)</f>
        <v>0</v>
      </c>
      <c r="DM21" s="40">
        <f t="shared" ref="DM21:DM45" si="7">ROUNDDOWN(DI21*DJ21*1/2,0)</f>
        <v>0</v>
      </c>
      <c r="DN21" s="39"/>
      <c r="DO21" s="39"/>
      <c r="DP21" s="40">
        <f>SUM(DQ21:DR21)</f>
        <v>0</v>
      </c>
      <c r="DQ21" s="40">
        <f>ROUNDDOWN(DN21*DO21*1/2,0)</f>
        <v>0</v>
      </c>
      <c r="DR21" s="40">
        <f t="shared" ref="DR21:DR45" si="8">ROUNDDOWN(DN21*DO21*1/2,0)</f>
        <v>0</v>
      </c>
      <c r="DS21" s="39"/>
      <c r="DT21" s="39"/>
      <c r="DU21" s="40">
        <f>SUM(DV21:DW21)</f>
        <v>0</v>
      </c>
      <c r="DV21" s="40">
        <f>ROUNDDOWN(DS21*DT21*1/2,0)</f>
        <v>0</v>
      </c>
      <c r="DW21" s="40">
        <f t="shared" ref="DW21:DW45" si="9">ROUNDDOWN(DS21*DT21*1/2,0)</f>
        <v>0</v>
      </c>
      <c r="DX21" s="40">
        <f>SUM(DY21:DZ21)</f>
        <v>0</v>
      </c>
      <c r="DY21" s="40">
        <f>CM21+CR21+CW21+DB21+DG21+DL21+DV21</f>
        <v>0</v>
      </c>
      <c r="DZ21" s="40">
        <f>CN21+CS21+CX21+DC21+DH21+DM21+DW21</f>
        <v>0</v>
      </c>
      <c r="EA21" s="41">
        <f t="shared" ref="EA21:EA45" si="10">BT21-DY21</f>
        <v>0</v>
      </c>
    </row>
    <row r="22" spans="2:131" x14ac:dyDescent="0.15">
      <c r="B22" s="168"/>
      <c r="C22" s="169"/>
      <c r="D22" s="169"/>
      <c r="E22" s="169"/>
      <c r="F22" s="170"/>
      <c r="G22" s="171"/>
      <c r="H22" s="172"/>
      <c r="I22" s="105"/>
      <c r="J22" s="106"/>
      <c r="K22" s="106"/>
      <c r="L22" s="106"/>
      <c r="M22" s="106"/>
      <c r="N22" s="107"/>
      <c r="O22" s="154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6"/>
      <c r="AE22" s="133"/>
      <c r="AF22" s="133"/>
      <c r="AG22" s="133"/>
      <c r="AH22" s="133"/>
      <c r="AI22" s="133"/>
      <c r="AJ22" s="133"/>
      <c r="AK22" s="133"/>
      <c r="AL22" s="133"/>
      <c r="AM22" s="131"/>
      <c r="AN22" s="132"/>
      <c r="AO22" s="132"/>
      <c r="AP22" s="133"/>
      <c r="AQ22" s="133"/>
      <c r="AR22" s="133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192">
        <f>AW22-BB22</f>
        <v>0</v>
      </c>
      <c r="BH22" s="193"/>
      <c r="BI22" s="193"/>
      <c r="BJ22" s="193"/>
      <c r="BK22" s="194"/>
      <c r="BL22" s="79"/>
      <c r="BM22" s="79"/>
      <c r="BN22" s="79"/>
      <c r="BO22" s="79"/>
      <c r="BP22" s="80"/>
      <c r="BQ22" s="84"/>
      <c r="BR22" s="85"/>
      <c r="BS22" s="85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78">
        <f>BT22+BY22</f>
        <v>0</v>
      </c>
      <c r="CE22" s="78"/>
      <c r="CF22" s="78"/>
      <c r="CG22" s="78"/>
      <c r="CH22" s="78"/>
      <c r="CI22" s="63"/>
      <c r="CJ22" s="59"/>
      <c r="CK22" s="39"/>
      <c r="CL22" s="40">
        <f t="shared" ref="CL22:CL45" si="11">SUM(CM22:CN22)</f>
        <v>0</v>
      </c>
      <c r="CM22" s="40">
        <f t="shared" ref="CM22:CM45" si="12">ROUNDDOWN(CJ22*CK22*1/2,0)</f>
        <v>0</v>
      </c>
      <c r="CN22" s="40">
        <f t="shared" ref="CN22:CN45" si="13">ROUNDDOWN(CJ22*CK22*1/2,0)</f>
        <v>0</v>
      </c>
      <c r="CO22" s="39"/>
      <c r="CP22" s="39"/>
      <c r="CQ22" s="40">
        <f t="shared" ref="CQ22:CQ45" si="14">SUM(CR22:CS22)</f>
        <v>0</v>
      </c>
      <c r="CR22" s="40">
        <f t="shared" si="0"/>
        <v>0</v>
      </c>
      <c r="CS22" s="40">
        <f t="shared" si="1"/>
        <v>0</v>
      </c>
      <c r="CT22" s="39"/>
      <c r="CU22" s="39"/>
      <c r="CV22" s="40">
        <f>SUM(CW22:CX22)</f>
        <v>0</v>
      </c>
      <c r="CW22" s="40">
        <f t="shared" si="2"/>
        <v>0</v>
      </c>
      <c r="CX22" s="40">
        <f t="shared" si="3"/>
        <v>0</v>
      </c>
      <c r="CY22" s="39"/>
      <c r="CZ22" s="39"/>
      <c r="DA22" s="40">
        <f>SUM(DB22:DC22)</f>
        <v>0</v>
      </c>
      <c r="DB22" s="40">
        <f t="shared" si="4"/>
        <v>0</v>
      </c>
      <c r="DC22" s="40">
        <f t="shared" si="5"/>
        <v>0</v>
      </c>
      <c r="DD22" s="39"/>
      <c r="DE22" s="39"/>
      <c r="DF22" s="40">
        <f>SUM(DG22:DH22)</f>
        <v>0</v>
      </c>
      <c r="DG22" s="40">
        <f t="shared" ref="DG22:DG45" si="15">ROUNDDOWN(DD22*DE22*1/2,0)</f>
        <v>0</v>
      </c>
      <c r="DH22" s="40">
        <f t="shared" si="6"/>
        <v>0</v>
      </c>
      <c r="DI22" s="39"/>
      <c r="DJ22" s="39"/>
      <c r="DK22" s="40">
        <f>SUM(DL22:DM22)</f>
        <v>0</v>
      </c>
      <c r="DL22" s="40">
        <f t="shared" ref="DL22:DL45" si="16">ROUNDDOWN(DI22*DJ22*1/2,0)</f>
        <v>0</v>
      </c>
      <c r="DM22" s="40">
        <f t="shared" si="7"/>
        <v>0</v>
      </c>
      <c r="DN22" s="39"/>
      <c r="DO22" s="39"/>
      <c r="DP22" s="40">
        <f>SUM(DQ22:DR22)</f>
        <v>0</v>
      </c>
      <c r="DQ22" s="40">
        <f t="shared" ref="DQ22:DQ45" si="17">ROUNDDOWN(DN22*DO22*1/2,0)</f>
        <v>0</v>
      </c>
      <c r="DR22" s="40">
        <f t="shared" si="8"/>
        <v>0</v>
      </c>
      <c r="DS22" s="39"/>
      <c r="DT22" s="39"/>
      <c r="DU22" s="40">
        <f>SUM(DV22:DW22)</f>
        <v>0</v>
      </c>
      <c r="DV22" s="40">
        <f t="shared" ref="DV22:DV45" si="18">ROUNDDOWN(DS22*DT22*1/2,0)</f>
        <v>0</v>
      </c>
      <c r="DW22" s="40">
        <f t="shared" si="9"/>
        <v>0</v>
      </c>
      <c r="DX22" s="40">
        <f t="shared" ref="DX22:DX45" si="19">SUM(DY22:DZ22)</f>
        <v>0</v>
      </c>
      <c r="DY22" s="40">
        <f t="shared" ref="DY22:DY45" si="20">CM22+CR22+CW22+DB22+DG22+DL22+DV22</f>
        <v>0</v>
      </c>
      <c r="DZ22" s="40">
        <f t="shared" ref="DZ22:DZ45" si="21">CN22+CS22+CX22+DC22+DH22+DM22+DW22</f>
        <v>0</v>
      </c>
      <c r="EA22" s="42">
        <f t="shared" si="10"/>
        <v>0</v>
      </c>
    </row>
    <row r="23" spans="2:131" x14ac:dyDescent="0.15">
      <c r="B23" s="168"/>
      <c r="C23" s="169"/>
      <c r="D23" s="169"/>
      <c r="E23" s="169"/>
      <c r="F23" s="170"/>
      <c r="G23" s="171"/>
      <c r="H23" s="172"/>
      <c r="I23" s="105"/>
      <c r="J23" s="106"/>
      <c r="K23" s="106"/>
      <c r="L23" s="106"/>
      <c r="M23" s="106"/>
      <c r="N23" s="107"/>
      <c r="O23" s="154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6"/>
      <c r="AE23" s="133"/>
      <c r="AF23" s="133"/>
      <c r="AG23" s="133"/>
      <c r="AH23" s="133"/>
      <c r="AI23" s="133"/>
      <c r="AJ23" s="133"/>
      <c r="AK23" s="133"/>
      <c r="AL23" s="133"/>
      <c r="AM23" s="131" t="s">
        <v>91</v>
      </c>
      <c r="AN23" s="132"/>
      <c r="AO23" s="132"/>
      <c r="AP23" s="133" t="s">
        <v>26</v>
      </c>
      <c r="AQ23" s="133"/>
      <c r="AR23" s="133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192">
        <f t="shared" ref="BG23:BG44" si="22">AW23-BB23</f>
        <v>0</v>
      </c>
      <c r="BH23" s="193"/>
      <c r="BI23" s="193"/>
      <c r="BJ23" s="193"/>
      <c r="BK23" s="194"/>
      <c r="BL23" s="79"/>
      <c r="BM23" s="79"/>
      <c r="BN23" s="79"/>
      <c r="BO23" s="79"/>
      <c r="BP23" s="80"/>
      <c r="BQ23" s="84"/>
      <c r="BR23" s="85"/>
      <c r="BS23" s="85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78">
        <f t="shared" ref="CD23:CD45" si="23">BT23+BY23</f>
        <v>0</v>
      </c>
      <c r="CE23" s="78"/>
      <c r="CF23" s="78"/>
      <c r="CG23" s="78"/>
      <c r="CH23" s="78"/>
      <c r="CI23" s="63"/>
      <c r="CJ23" s="59"/>
      <c r="CK23" s="39">
        <v>200</v>
      </c>
      <c r="CL23" s="40">
        <f t="shared" si="11"/>
        <v>0</v>
      </c>
      <c r="CM23" s="40">
        <f t="shared" si="12"/>
        <v>0</v>
      </c>
      <c r="CN23" s="40">
        <f t="shared" si="13"/>
        <v>0</v>
      </c>
      <c r="CO23" s="39"/>
      <c r="CP23" s="39"/>
      <c r="CQ23" s="40">
        <f t="shared" si="14"/>
        <v>0</v>
      </c>
      <c r="CR23" s="40">
        <f t="shared" si="0"/>
        <v>0</v>
      </c>
      <c r="CS23" s="40">
        <f t="shared" si="1"/>
        <v>0</v>
      </c>
      <c r="CT23" s="39"/>
      <c r="CU23" s="39"/>
      <c r="CV23" s="40">
        <f t="shared" ref="CV23:CV45" si="24">SUM(CW23:CX23)</f>
        <v>0</v>
      </c>
      <c r="CW23" s="40">
        <f t="shared" si="2"/>
        <v>0</v>
      </c>
      <c r="CX23" s="40">
        <f t="shared" si="3"/>
        <v>0</v>
      </c>
      <c r="CY23" s="39"/>
      <c r="CZ23" s="39"/>
      <c r="DA23" s="40">
        <f t="shared" ref="DA23:DA45" si="25">SUM(DB23:DC23)</f>
        <v>0</v>
      </c>
      <c r="DB23" s="40">
        <f t="shared" si="4"/>
        <v>0</v>
      </c>
      <c r="DC23" s="40">
        <f t="shared" si="5"/>
        <v>0</v>
      </c>
      <c r="DD23" s="39"/>
      <c r="DE23" s="39"/>
      <c r="DF23" s="40">
        <f t="shared" ref="DF23:DF45" si="26">SUM(DG23:DH23)</f>
        <v>0</v>
      </c>
      <c r="DG23" s="40">
        <f t="shared" si="15"/>
        <v>0</v>
      </c>
      <c r="DH23" s="40">
        <f t="shared" si="6"/>
        <v>0</v>
      </c>
      <c r="DI23" s="39"/>
      <c r="DJ23" s="39"/>
      <c r="DK23" s="40">
        <f t="shared" ref="DK23:DK45" si="27">SUM(DL23:DM23)</f>
        <v>0</v>
      </c>
      <c r="DL23" s="40">
        <f t="shared" si="16"/>
        <v>0</v>
      </c>
      <c r="DM23" s="40">
        <f t="shared" si="7"/>
        <v>0</v>
      </c>
      <c r="DN23" s="39"/>
      <c r="DO23" s="39"/>
      <c r="DP23" s="40">
        <f t="shared" ref="DP23:DP45" si="28">SUM(DQ23:DR23)</f>
        <v>0</v>
      </c>
      <c r="DQ23" s="40">
        <f t="shared" si="17"/>
        <v>0</v>
      </c>
      <c r="DR23" s="40">
        <f t="shared" si="8"/>
        <v>0</v>
      </c>
      <c r="DS23" s="39"/>
      <c r="DT23" s="39"/>
      <c r="DU23" s="40">
        <f t="shared" ref="DU23:DU45" si="29">SUM(DV23:DW23)</f>
        <v>0</v>
      </c>
      <c r="DV23" s="40">
        <f t="shared" si="18"/>
        <v>0</v>
      </c>
      <c r="DW23" s="40">
        <f t="shared" si="9"/>
        <v>0</v>
      </c>
      <c r="DX23" s="40">
        <f t="shared" si="19"/>
        <v>0</v>
      </c>
      <c r="DY23" s="40">
        <f t="shared" si="20"/>
        <v>0</v>
      </c>
      <c r="DZ23" s="40">
        <f t="shared" si="21"/>
        <v>0</v>
      </c>
      <c r="EA23" s="42">
        <f t="shared" si="10"/>
        <v>0</v>
      </c>
    </row>
    <row r="24" spans="2:131" x14ac:dyDescent="0.15">
      <c r="B24" s="168"/>
      <c r="C24" s="169"/>
      <c r="D24" s="169"/>
      <c r="E24" s="169"/>
      <c r="F24" s="170"/>
      <c r="G24" s="171"/>
      <c r="H24" s="172"/>
      <c r="I24" s="105"/>
      <c r="J24" s="106"/>
      <c r="K24" s="106"/>
      <c r="L24" s="106"/>
      <c r="M24" s="106"/>
      <c r="N24" s="107"/>
      <c r="O24" s="154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6"/>
      <c r="AE24" s="133"/>
      <c r="AF24" s="133"/>
      <c r="AG24" s="133"/>
      <c r="AH24" s="133"/>
      <c r="AI24" s="133"/>
      <c r="AJ24" s="133"/>
      <c r="AK24" s="133"/>
      <c r="AL24" s="133"/>
      <c r="AM24" s="131"/>
      <c r="AN24" s="132"/>
      <c r="AO24" s="132"/>
      <c r="AP24" s="133"/>
      <c r="AQ24" s="133"/>
      <c r="AR24" s="133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192">
        <f t="shared" si="22"/>
        <v>0</v>
      </c>
      <c r="BH24" s="193"/>
      <c r="BI24" s="193"/>
      <c r="BJ24" s="193"/>
      <c r="BK24" s="194"/>
      <c r="BL24" s="79"/>
      <c r="BM24" s="79"/>
      <c r="BN24" s="79"/>
      <c r="BO24" s="79"/>
      <c r="BP24" s="80"/>
      <c r="BQ24" s="84"/>
      <c r="BR24" s="85"/>
      <c r="BS24" s="85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78">
        <f t="shared" si="23"/>
        <v>0</v>
      </c>
      <c r="CE24" s="78"/>
      <c r="CF24" s="78"/>
      <c r="CG24" s="78"/>
      <c r="CH24" s="78"/>
      <c r="CI24" s="63"/>
      <c r="CJ24" s="59"/>
      <c r="CK24" s="39"/>
      <c r="CL24" s="40">
        <f t="shared" si="11"/>
        <v>0</v>
      </c>
      <c r="CM24" s="40">
        <f t="shared" si="12"/>
        <v>0</v>
      </c>
      <c r="CN24" s="40">
        <f t="shared" si="13"/>
        <v>0</v>
      </c>
      <c r="CO24" s="39"/>
      <c r="CP24" s="39"/>
      <c r="CQ24" s="40">
        <f t="shared" si="14"/>
        <v>0</v>
      </c>
      <c r="CR24" s="40">
        <f t="shared" si="0"/>
        <v>0</v>
      </c>
      <c r="CS24" s="40">
        <f t="shared" si="1"/>
        <v>0</v>
      </c>
      <c r="CT24" s="39"/>
      <c r="CU24" s="39"/>
      <c r="CV24" s="40">
        <f t="shared" si="24"/>
        <v>0</v>
      </c>
      <c r="CW24" s="40">
        <f t="shared" si="2"/>
        <v>0</v>
      </c>
      <c r="CX24" s="40">
        <f t="shared" si="3"/>
        <v>0</v>
      </c>
      <c r="CY24" s="39"/>
      <c r="CZ24" s="39"/>
      <c r="DA24" s="40">
        <f t="shared" si="25"/>
        <v>0</v>
      </c>
      <c r="DB24" s="40">
        <f t="shared" si="4"/>
        <v>0</v>
      </c>
      <c r="DC24" s="40">
        <f t="shared" si="5"/>
        <v>0</v>
      </c>
      <c r="DD24" s="39"/>
      <c r="DE24" s="39"/>
      <c r="DF24" s="40">
        <f t="shared" si="26"/>
        <v>0</v>
      </c>
      <c r="DG24" s="40">
        <f t="shared" si="15"/>
        <v>0</v>
      </c>
      <c r="DH24" s="40">
        <f t="shared" si="6"/>
        <v>0</v>
      </c>
      <c r="DI24" s="39"/>
      <c r="DJ24" s="39"/>
      <c r="DK24" s="40">
        <f t="shared" si="27"/>
        <v>0</v>
      </c>
      <c r="DL24" s="40">
        <f t="shared" si="16"/>
        <v>0</v>
      </c>
      <c r="DM24" s="40">
        <f t="shared" si="7"/>
        <v>0</v>
      </c>
      <c r="DN24" s="39"/>
      <c r="DO24" s="39"/>
      <c r="DP24" s="40">
        <f t="shared" si="28"/>
        <v>0</v>
      </c>
      <c r="DQ24" s="40">
        <f t="shared" si="17"/>
        <v>0</v>
      </c>
      <c r="DR24" s="40">
        <f t="shared" si="8"/>
        <v>0</v>
      </c>
      <c r="DS24" s="39"/>
      <c r="DT24" s="39"/>
      <c r="DU24" s="40">
        <f t="shared" si="29"/>
        <v>0</v>
      </c>
      <c r="DV24" s="40">
        <f t="shared" si="18"/>
        <v>0</v>
      </c>
      <c r="DW24" s="40">
        <f t="shared" si="9"/>
        <v>0</v>
      </c>
      <c r="DX24" s="40">
        <f t="shared" si="19"/>
        <v>0</v>
      </c>
      <c r="DY24" s="40">
        <f t="shared" si="20"/>
        <v>0</v>
      </c>
      <c r="DZ24" s="40">
        <f t="shared" si="21"/>
        <v>0</v>
      </c>
      <c r="EA24" s="42">
        <f t="shared" si="10"/>
        <v>0</v>
      </c>
    </row>
    <row r="25" spans="2:131" x14ac:dyDescent="0.15">
      <c r="B25" s="168"/>
      <c r="C25" s="169"/>
      <c r="D25" s="169"/>
      <c r="E25" s="169"/>
      <c r="F25" s="170"/>
      <c r="G25" s="171"/>
      <c r="H25" s="172"/>
      <c r="I25" s="105"/>
      <c r="J25" s="106"/>
      <c r="K25" s="106"/>
      <c r="L25" s="106"/>
      <c r="M25" s="106"/>
      <c r="N25" s="107"/>
      <c r="O25" s="154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6"/>
      <c r="AE25" s="133"/>
      <c r="AF25" s="133"/>
      <c r="AG25" s="133"/>
      <c r="AH25" s="133"/>
      <c r="AI25" s="133"/>
      <c r="AJ25" s="133"/>
      <c r="AK25" s="133"/>
      <c r="AL25" s="133"/>
      <c r="AM25" s="131"/>
      <c r="AN25" s="132"/>
      <c r="AO25" s="132"/>
      <c r="AP25" s="133"/>
      <c r="AQ25" s="133"/>
      <c r="AR25" s="133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192">
        <f t="shared" si="22"/>
        <v>0</v>
      </c>
      <c r="BH25" s="193"/>
      <c r="BI25" s="193"/>
      <c r="BJ25" s="193"/>
      <c r="BK25" s="194"/>
      <c r="BL25" s="79"/>
      <c r="BM25" s="79"/>
      <c r="BN25" s="79"/>
      <c r="BO25" s="79"/>
      <c r="BP25" s="80"/>
      <c r="BQ25" s="84"/>
      <c r="BR25" s="85"/>
      <c r="BS25" s="85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78">
        <f t="shared" si="23"/>
        <v>0</v>
      </c>
      <c r="CE25" s="78"/>
      <c r="CF25" s="78"/>
      <c r="CG25" s="78"/>
      <c r="CH25" s="78"/>
      <c r="CI25" s="63"/>
      <c r="CJ25" s="59"/>
      <c r="CK25" s="39"/>
      <c r="CL25" s="40">
        <f t="shared" si="11"/>
        <v>0</v>
      </c>
      <c r="CM25" s="40">
        <f t="shared" si="12"/>
        <v>0</v>
      </c>
      <c r="CN25" s="40">
        <f t="shared" si="13"/>
        <v>0</v>
      </c>
      <c r="CO25" s="39"/>
      <c r="CP25" s="39"/>
      <c r="CQ25" s="40">
        <f t="shared" si="14"/>
        <v>0</v>
      </c>
      <c r="CR25" s="40">
        <f t="shared" si="0"/>
        <v>0</v>
      </c>
      <c r="CS25" s="40">
        <f t="shared" si="1"/>
        <v>0</v>
      </c>
      <c r="CT25" s="39"/>
      <c r="CU25" s="39"/>
      <c r="CV25" s="40">
        <f t="shared" si="24"/>
        <v>0</v>
      </c>
      <c r="CW25" s="40">
        <f t="shared" si="2"/>
        <v>0</v>
      </c>
      <c r="CX25" s="40">
        <f t="shared" si="3"/>
        <v>0</v>
      </c>
      <c r="CY25" s="39"/>
      <c r="CZ25" s="39"/>
      <c r="DA25" s="40">
        <f t="shared" si="25"/>
        <v>0</v>
      </c>
      <c r="DB25" s="40">
        <f t="shared" si="4"/>
        <v>0</v>
      </c>
      <c r="DC25" s="40">
        <f t="shared" si="5"/>
        <v>0</v>
      </c>
      <c r="DD25" s="39"/>
      <c r="DE25" s="39"/>
      <c r="DF25" s="40">
        <f t="shared" si="26"/>
        <v>0</v>
      </c>
      <c r="DG25" s="40">
        <f t="shared" si="15"/>
        <v>0</v>
      </c>
      <c r="DH25" s="40">
        <f t="shared" si="6"/>
        <v>0</v>
      </c>
      <c r="DI25" s="39"/>
      <c r="DJ25" s="39"/>
      <c r="DK25" s="40">
        <f t="shared" si="27"/>
        <v>0</v>
      </c>
      <c r="DL25" s="40">
        <f t="shared" si="16"/>
        <v>0</v>
      </c>
      <c r="DM25" s="40">
        <f t="shared" si="7"/>
        <v>0</v>
      </c>
      <c r="DN25" s="39"/>
      <c r="DO25" s="39"/>
      <c r="DP25" s="40">
        <f t="shared" si="28"/>
        <v>0</v>
      </c>
      <c r="DQ25" s="40">
        <f t="shared" si="17"/>
        <v>0</v>
      </c>
      <c r="DR25" s="40">
        <f t="shared" si="8"/>
        <v>0</v>
      </c>
      <c r="DS25" s="39"/>
      <c r="DT25" s="39"/>
      <c r="DU25" s="40">
        <f t="shared" si="29"/>
        <v>0</v>
      </c>
      <c r="DV25" s="40">
        <f t="shared" si="18"/>
        <v>0</v>
      </c>
      <c r="DW25" s="40">
        <f t="shared" si="9"/>
        <v>0</v>
      </c>
      <c r="DX25" s="40">
        <f t="shared" si="19"/>
        <v>0</v>
      </c>
      <c r="DY25" s="40">
        <f t="shared" si="20"/>
        <v>0</v>
      </c>
      <c r="DZ25" s="40">
        <f t="shared" si="21"/>
        <v>0</v>
      </c>
      <c r="EA25" s="42">
        <f t="shared" si="10"/>
        <v>0</v>
      </c>
    </row>
    <row r="26" spans="2:131" x14ac:dyDescent="0.15">
      <c r="B26" s="168"/>
      <c r="C26" s="169"/>
      <c r="D26" s="169"/>
      <c r="E26" s="169"/>
      <c r="F26" s="170"/>
      <c r="G26" s="171"/>
      <c r="H26" s="172"/>
      <c r="I26" s="105"/>
      <c r="J26" s="106"/>
      <c r="K26" s="106"/>
      <c r="L26" s="106"/>
      <c r="M26" s="106"/>
      <c r="N26" s="107"/>
      <c r="O26" s="154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6"/>
      <c r="AE26" s="133"/>
      <c r="AF26" s="133"/>
      <c r="AG26" s="133"/>
      <c r="AH26" s="133"/>
      <c r="AI26" s="133"/>
      <c r="AJ26" s="133"/>
      <c r="AK26" s="133"/>
      <c r="AL26" s="133"/>
      <c r="AM26" s="131"/>
      <c r="AN26" s="132"/>
      <c r="AO26" s="132"/>
      <c r="AP26" s="133"/>
      <c r="AQ26" s="133"/>
      <c r="AR26" s="133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192">
        <f t="shared" si="22"/>
        <v>0</v>
      </c>
      <c r="BH26" s="193"/>
      <c r="BI26" s="193"/>
      <c r="BJ26" s="193"/>
      <c r="BK26" s="194"/>
      <c r="BL26" s="79"/>
      <c r="BM26" s="79"/>
      <c r="BN26" s="79"/>
      <c r="BO26" s="79"/>
      <c r="BP26" s="80"/>
      <c r="BQ26" s="84"/>
      <c r="BR26" s="85"/>
      <c r="BS26" s="85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78">
        <f t="shared" si="23"/>
        <v>0</v>
      </c>
      <c r="CE26" s="78"/>
      <c r="CF26" s="78"/>
      <c r="CG26" s="78"/>
      <c r="CH26" s="78"/>
      <c r="CI26" s="63"/>
      <c r="CJ26" s="59"/>
      <c r="CK26" s="39"/>
      <c r="CL26" s="40">
        <f t="shared" si="11"/>
        <v>0</v>
      </c>
      <c r="CM26" s="40">
        <f t="shared" si="12"/>
        <v>0</v>
      </c>
      <c r="CN26" s="40">
        <f t="shared" si="13"/>
        <v>0</v>
      </c>
      <c r="CO26" s="39"/>
      <c r="CP26" s="39"/>
      <c r="CQ26" s="40">
        <f t="shared" si="14"/>
        <v>0</v>
      </c>
      <c r="CR26" s="40">
        <f t="shared" si="0"/>
        <v>0</v>
      </c>
      <c r="CS26" s="40">
        <f t="shared" si="1"/>
        <v>0</v>
      </c>
      <c r="CT26" s="39"/>
      <c r="CU26" s="39"/>
      <c r="CV26" s="40">
        <f t="shared" si="24"/>
        <v>0</v>
      </c>
      <c r="CW26" s="40">
        <f t="shared" si="2"/>
        <v>0</v>
      </c>
      <c r="CX26" s="40">
        <f t="shared" si="3"/>
        <v>0</v>
      </c>
      <c r="CY26" s="39"/>
      <c r="CZ26" s="39"/>
      <c r="DA26" s="40">
        <f t="shared" si="25"/>
        <v>0</v>
      </c>
      <c r="DB26" s="40">
        <f t="shared" si="4"/>
        <v>0</v>
      </c>
      <c r="DC26" s="40">
        <f t="shared" si="5"/>
        <v>0</v>
      </c>
      <c r="DD26" s="39"/>
      <c r="DE26" s="39"/>
      <c r="DF26" s="40">
        <f t="shared" si="26"/>
        <v>0</v>
      </c>
      <c r="DG26" s="40">
        <f t="shared" si="15"/>
        <v>0</v>
      </c>
      <c r="DH26" s="40">
        <f t="shared" si="6"/>
        <v>0</v>
      </c>
      <c r="DI26" s="39"/>
      <c r="DJ26" s="39"/>
      <c r="DK26" s="40">
        <f t="shared" si="27"/>
        <v>0</v>
      </c>
      <c r="DL26" s="40">
        <f t="shared" si="16"/>
        <v>0</v>
      </c>
      <c r="DM26" s="40">
        <f t="shared" si="7"/>
        <v>0</v>
      </c>
      <c r="DN26" s="39"/>
      <c r="DO26" s="39"/>
      <c r="DP26" s="40">
        <f t="shared" si="28"/>
        <v>0</v>
      </c>
      <c r="DQ26" s="40">
        <f t="shared" si="17"/>
        <v>0</v>
      </c>
      <c r="DR26" s="40">
        <f t="shared" si="8"/>
        <v>0</v>
      </c>
      <c r="DS26" s="39"/>
      <c r="DT26" s="39"/>
      <c r="DU26" s="40">
        <f t="shared" si="29"/>
        <v>0</v>
      </c>
      <c r="DV26" s="40">
        <f t="shared" si="18"/>
        <v>0</v>
      </c>
      <c r="DW26" s="40">
        <f t="shared" si="9"/>
        <v>0</v>
      </c>
      <c r="DX26" s="40">
        <f t="shared" si="19"/>
        <v>0</v>
      </c>
      <c r="DY26" s="40">
        <f t="shared" si="20"/>
        <v>0</v>
      </c>
      <c r="DZ26" s="40">
        <f t="shared" si="21"/>
        <v>0</v>
      </c>
      <c r="EA26" s="42">
        <f t="shared" si="10"/>
        <v>0</v>
      </c>
    </row>
    <row r="27" spans="2:131" x14ac:dyDescent="0.15">
      <c r="B27" s="168"/>
      <c r="C27" s="169"/>
      <c r="D27" s="169"/>
      <c r="E27" s="169"/>
      <c r="F27" s="170"/>
      <c r="G27" s="171"/>
      <c r="H27" s="172"/>
      <c r="I27" s="105"/>
      <c r="J27" s="106"/>
      <c r="K27" s="106"/>
      <c r="L27" s="106"/>
      <c r="M27" s="106"/>
      <c r="N27" s="107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6"/>
      <c r="AE27" s="133"/>
      <c r="AF27" s="133"/>
      <c r="AG27" s="133"/>
      <c r="AH27" s="133"/>
      <c r="AI27" s="133"/>
      <c r="AJ27" s="133"/>
      <c r="AK27" s="133"/>
      <c r="AL27" s="133"/>
      <c r="AM27" s="131"/>
      <c r="AN27" s="132"/>
      <c r="AO27" s="132"/>
      <c r="AP27" s="133"/>
      <c r="AQ27" s="133"/>
      <c r="AR27" s="133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192">
        <f t="shared" si="22"/>
        <v>0</v>
      </c>
      <c r="BH27" s="193"/>
      <c r="BI27" s="193"/>
      <c r="BJ27" s="193"/>
      <c r="BK27" s="194"/>
      <c r="BL27" s="79"/>
      <c r="BM27" s="79"/>
      <c r="BN27" s="79"/>
      <c r="BO27" s="79"/>
      <c r="BP27" s="80"/>
      <c r="BQ27" s="84"/>
      <c r="BR27" s="85"/>
      <c r="BS27" s="85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78">
        <f t="shared" si="23"/>
        <v>0</v>
      </c>
      <c r="CE27" s="78"/>
      <c r="CF27" s="78"/>
      <c r="CG27" s="78"/>
      <c r="CH27" s="78"/>
      <c r="CI27" s="63"/>
      <c r="CJ27" s="59"/>
      <c r="CK27" s="39"/>
      <c r="CL27" s="40">
        <f t="shared" si="11"/>
        <v>0</v>
      </c>
      <c r="CM27" s="40">
        <f t="shared" si="12"/>
        <v>0</v>
      </c>
      <c r="CN27" s="40">
        <f t="shared" si="13"/>
        <v>0</v>
      </c>
      <c r="CO27" s="39"/>
      <c r="CP27" s="39"/>
      <c r="CQ27" s="40">
        <f t="shared" si="14"/>
        <v>0</v>
      </c>
      <c r="CR27" s="40">
        <f t="shared" si="0"/>
        <v>0</v>
      </c>
      <c r="CS27" s="40">
        <f t="shared" si="1"/>
        <v>0</v>
      </c>
      <c r="CT27" s="39"/>
      <c r="CU27" s="39"/>
      <c r="CV27" s="40">
        <f t="shared" si="24"/>
        <v>0</v>
      </c>
      <c r="CW27" s="40">
        <f t="shared" si="2"/>
        <v>0</v>
      </c>
      <c r="CX27" s="40">
        <f t="shared" si="3"/>
        <v>0</v>
      </c>
      <c r="CY27" s="39"/>
      <c r="CZ27" s="39"/>
      <c r="DA27" s="40">
        <f t="shared" si="25"/>
        <v>0</v>
      </c>
      <c r="DB27" s="40">
        <f t="shared" si="4"/>
        <v>0</v>
      </c>
      <c r="DC27" s="40">
        <f t="shared" si="5"/>
        <v>0</v>
      </c>
      <c r="DD27" s="39"/>
      <c r="DE27" s="39"/>
      <c r="DF27" s="40">
        <f t="shared" si="26"/>
        <v>0</v>
      </c>
      <c r="DG27" s="40">
        <f t="shared" si="15"/>
        <v>0</v>
      </c>
      <c r="DH27" s="40">
        <f t="shared" si="6"/>
        <v>0</v>
      </c>
      <c r="DI27" s="39"/>
      <c r="DJ27" s="39"/>
      <c r="DK27" s="40">
        <f t="shared" si="27"/>
        <v>0</v>
      </c>
      <c r="DL27" s="40">
        <f t="shared" si="16"/>
        <v>0</v>
      </c>
      <c r="DM27" s="40">
        <f t="shared" si="7"/>
        <v>0</v>
      </c>
      <c r="DN27" s="39"/>
      <c r="DO27" s="39"/>
      <c r="DP27" s="40">
        <f t="shared" si="28"/>
        <v>0</v>
      </c>
      <c r="DQ27" s="40">
        <f t="shared" si="17"/>
        <v>0</v>
      </c>
      <c r="DR27" s="40">
        <f t="shared" si="8"/>
        <v>0</v>
      </c>
      <c r="DS27" s="39"/>
      <c r="DT27" s="39"/>
      <c r="DU27" s="40">
        <f t="shared" si="29"/>
        <v>0</v>
      </c>
      <c r="DV27" s="40">
        <f t="shared" si="18"/>
        <v>0</v>
      </c>
      <c r="DW27" s="40">
        <f t="shared" si="9"/>
        <v>0</v>
      </c>
      <c r="DX27" s="40">
        <f t="shared" si="19"/>
        <v>0</v>
      </c>
      <c r="DY27" s="40">
        <f t="shared" si="20"/>
        <v>0</v>
      </c>
      <c r="DZ27" s="40">
        <f t="shared" si="21"/>
        <v>0</v>
      </c>
      <c r="EA27" s="42">
        <f t="shared" si="10"/>
        <v>0</v>
      </c>
    </row>
    <row r="28" spans="2:131" x14ac:dyDescent="0.15">
      <c r="B28" s="168"/>
      <c r="C28" s="169"/>
      <c r="D28" s="169"/>
      <c r="E28" s="169"/>
      <c r="F28" s="170"/>
      <c r="G28" s="171"/>
      <c r="H28" s="172"/>
      <c r="I28" s="105"/>
      <c r="J28" s="106"/>
      <c r="K28" s="106"/>
      <c r="L28" s="106"/>
      <c r="M28" s="106"/>
      <c r="N28" s="107"/>
      <c r="O28" s="154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6"/>
      <c r="AE28" s="133"/>
      <c r="AF28" s="133"/>
      <c r="AG28" s="133"/>
      <c r="AH28" s="133"/>
      <c r="AI28" s="133"/>
      <c r="AJ28" s="133"/>
      <c r="AK28" s="133"/>
      <c r="AL28" s="133"/>
      <c r="AM28" s="131"/>
      <c r="AN28" s="132"/>
      <c r="AO28" s="132"/>
      <c r="AP28" s="133"/>
      <c r="AQ28" s="133"/>
      <c r="AR28" s="133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192">
        <f t="shared" si="22"/>
        <v>0</v>
      </c>
      <c r="BH28" s="193"/>
      <c r="BI28" s="193"/>
      <c r="BJ28" s="193"/>
      <c r="BK28" s="194"/>
      <c r="BL28" s="79"/>
      <c r="BM28" s="79"/>
      <c r="BN28" s="79"/>
      <c r="BO28" s="79"/>
      <c r="BP28" s="80"/>
      <c r="BQ28" s="84"/>
      <c r="BR28" s="85"/>
      <c r="BS28" s="85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78">
        <f t="shared" si="23"/>
        <v>0</v>
      </c>
      <c r="CE28" s="78"/>
      <c r="CF28" s="78"/>
      <c r="CG28" s="78"/>
      <c r="CH28" s="78"/>
      <c r="CI28" s="63"/>
      <c r="CJ28" s="59"/>
      <c r="CK28" s="39"/>
      <c r="CL28" s="40">
        <f t="shared" si="11"/>
        <v>0</v>
      </c>
      <c r="CM28" s="40">
        <f t="shared" si="12"/>
        <v>0</v>
      </c>
      <c r="CN28" s="40">
        <f t="shared" si="13"/>
        <v>0</v>
      </c>
      <c r="CO28" s="39"/>
      <c r="CP28" s="39"/>
      <c r="CQ28" s="40">
        <f t="shared" si="14"/>
        <v>0</v>
      </c>
      <c r="CR28" s="40">
        <f t="shared" si="0"/>
        <v>0</v>
      </c>
      <c r="CS28" s="40">
        <f t="shared" si="1"/>
        <v>0</v>
      </c>
      <c r="CT28" s="39"/>
      <c r="CU28" s="39"/>
      <c r="CV28" s="40">
        <f t="shared" si="24"/>
        <v>0</v>
      </c>
      <c r="CW28" s="40">
        <f t="shared" si="2"/>
        <v>0</v>
      </c>
      <c r="CX28" s="40">
        <f t="shared" si="3"/>
        <v>0</v>
      </c>
      <c r="CY28" s="39"/>
      <c r="CZ28" s="39"/>
      <c r="DA28" s="40">
        <f t="shared" si="25"/>
        <v>0</v>
      </c>
      <c r="DB28" s="40">
        <f t="shared" si="4"/>
        <v>0</v>
      </c>
      <c r="DC28" s="40">
        <f t="shared" si="5"/>
        <v>0</v>
      </c>
      <c r="DD28" s="39"/>
      <c r="DE28" s="39"/>
      <c r="DF28" s="40">
        <f t="shared" si="26"/>
        <v>0</v>
      </c>
      <c r="DG28" s="40">
        <f t="shared" si="15"/>
        <v>0</v>
      </c>
      <c r="DH28" s="40">
        <f t="shared" si="6"/>
        <v>0</v>
      </c>
      <c r="DI28" s="39"/>
      <c r="DJ28" s="39"/>
      <c r="DK28" s="40">
        <f t="shared" si="27"/>
        <v>0</v>
      </c>
      <c r="DL28" s="40">
        <f t="shared" si="16"/>
        <v>0</v>
      </c>
      <c r="DM28" s="40">
        <f t="shared" si="7"/>
        <v>0</v>
      </c>
      <c r="DN28" s="39"/>
      <c r="DO28" s="39"/>
      <c r="DP28" s="40">
        <f t="shared" si="28"/>
        <v>0</v>
      </c>
      <c r="DQ28" s="40">
        <f t="shared" si="17"/>
        <v>0</v>
      </c>
      <c r="DR28" s="40">
        <f t="shared" si="8"/>
        <v>0</v>
      </c>
      <c r="DS28" s="39"/>
      <c r="DT28" s="39"/>
      <c r="DU28" s="40">
        <f t="shared" si="29"/>
        <v>0</v>
      </c>
      <c r="DV28" s="40">
        <f t="shared" si="18"/>
        <v>0</v>
      </c>
      <c r="DW28" s="40">
        <f t="shared" si="9"/>
        <v>0</v>
      </c>
      <c r="DX28" s="40">
        <f t="shared" si="19"/>
        <v>0</v>
      </c>
      <c r="DY28" s="40">
        <f t="shared" si="20"/>
        <v>0</v>
      </c>
      <c r="DZ28" s="40">
        <f t="shared" si="21"/>
        <v>0</v>
      </c>
      <c r="EA28" s="42">
        <f t="shared" si="10"/>
        <v>0</v>
      </c>
    </row>
    <row r="29" spans="2:131" x14ac:dyDescent="0.15">
      <c r="B29" s="168"/>
      <c r="C29" s="169"/>
      <c r="D29" s="169"/>
      <c r="E29" s="169"/>
      <c r="F29" s="170"/>
      <c r="G29" s="171"/>
      <c r="H29" s="172"/>
      <c r="I29" s="105"/>
      <c r="J29" s="106"/>
      <c r="K29" s="106"/>
      <c r="L29" s="106"/>
      <c r="M29" s="106"/>
      <c r="N29" s="107"/>
      <c r="O29" s="154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6"/>
      <c r="AE29" s="133"/>
      <c r="AF29" s="133"/>
      <c r="AG29" s="133"/>
      <c r="AH29" s="133"/>
      <c r="AI29" s="133"/>
      <c r="AJ29" s="133"/>
      <c r="AK29" s="133"/>
      <c r="AL29" s="133"/>
      <c r="AM29" s="131"/>
      <c r="AN29" s="132"/>
      <c r="AO29" s="132"/>
      <c r="AP29" s="133"/>
      <c r="AQ29" s="133"/>
      <c r="AR29" s="133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192">
        <f t="shared" si="22"/>
        <v>0</v>
      </c>
      <c r="BH29" s="193"/>
      <c r="BI29" s="193"/>
      <c r="BJ29" s="193"/>
      <c r="BK29" s="194"/>
      <c r="BL29" s="79"/>
      <c r="BM29" s="79"/>
      <c r="BN29" s="79"/>
      <c r="BO29" s="79"/>
      <c r="BP29" s="80"/>
      <c r="BQ29" s="84"/>
      <c r="BR29" s="85"/>
      <c r="BS29" s="85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78">
        <f t="shared" si="23"/>
        <v>0</v>
      </c>
      <c r="CE29" s="78"/>
      <c r="CF29" s="78"/>
      <c r="CG29" s="78"/>
      <c r="CH29" s="78"/>
      <c r="CI29" s="63"/>
      <c r="CJ29" s="59"/>
      <c r="CK29" s="39"/>
      <c r="CL29" s="40">
        <f t="shared" si="11"/>
        <v>0</v>
      </c>
      <c r="CM29" s="40">
        <f t="shared" si="12"/>
        <v>0</v>
      </c>
      <c r="CN29" s="40">
        <f t="shared" si="13"/>
        <v>0</v>
      </c>
      <c r="CO29" s="39"/>
      <c r="CP29" s="39"/>
      <c r="CQ29" s="40">
        <f t="shared" si="14"/>
        <v>0</v>
      </c>
      <c r="CR29" s="40">
        <f t="shared" si="0"/>
        <v>0</v>
      </c>
      <c r="CS29" s="40">
        <f t="shared" si="1"/>
        <v>0</v>
      </c>
      <c r="CT29" s="39"/>
      <c r="CU29" s="39"/>
      <c r="CV29" s="40">
        <f t="shared" si="24"/>
        <v>0</v>
      </c>
      <c r="CW29" s="40">
        <f t="shared" si="2"/>
        <v>0</v>
      </c>
      <c r="CX29" s="40">
        <f t="shared" si="3"/>
        <v>0</v>
      </c>
      <c r="CY29" s="39"/>
      <c r="CZ29" s="39"/>
      <c r="DA29" s="40">
        <f t="shared" si="25"/>
        <v>0</v>
      </c>
      <c r="DB29" s="40">
        <f t="shared" si="4"/>
        <v>0</v>
      </c>
      <c r="DC29" s="40">
        <f t="shared" si="5"/>
        <v>0</v>
      </c>
      <c r="DD29" s="39"/>
      <c r="DE29" s="39"/>
      <c r="DF29" s="40">
        <f t="shared" si="26"/>
        <v>0</v>
      </c>
      <c r="DG29" s="40">
        <f t="shared" si="15"/>
        <v>0</v>
      </c>
      <c r="DH29" s="40">
        <f t="shared" si="6"/>
        <v>0</v>
      </c>
      <c r="DI29" s="39"/>
      <c r="DJ29" s="39"/>
      <c r="DK29" s="40">
        <f t="shared" si="27"/>
        <v>0</v>
      </c>
      <c r="DL29" s="40">
        <f t="shared" si="16"/>
        <v>0</v>
      </c>
      <c r="DM29" s="40">
        <f t="shared" si="7"/>
        <v>0</v>
      </c>
      <c r="DN29" s="39"/>
      <c r="DO29" s="39"/>
      <c r="DP29" s="40">
        <f t="shared" si="28"/>
        <v>0</v>
      </c>
      <c r="DQ29" s="40">
        <f t="shared" si="17"/>
        <v>0</v>
      </c>
      <c r="DR29" s="40">
        <f t="shared" si="8"/>
        <v>0</v>
      </c>
      <c r="DS29" s="39"/>
      <c r="DT29" s="39"/>
      <c r="DU29" s="40">
        <f t="shared" si="29"/>
        <v>0</v>
      </c>
      <c r="DV29" s="40">
        <f t="shared" si="18"/>
        <v>0</v>
      </c>
      <c r="DW29" s="40">
        <f t="shared" si="9"/>
        <v>0</v>
      </c>
      <c r="DX29" s="40">
        <f t="shared" si="19"/>
        <v>0</v>
      </c>
      <c r="DY29" s="40">
        <f t="shared" si="20"/>
        <v>0</v>
      </c>
      <c r="DZ29" s="40">
        <f t="shared" si="21"/>
        <v>0</v>
      </c>
      <c r="EA29" s="42">
        <f t="shared" si="10"/>
        <v>0</v>
      </c>
    </row>
    <row r="30" spans="2:131" x14ac:dyDescent="0.15">
      <c r="B30" s="168"/>
      <c r="C30" s="169"/>
      <c r="D30" s="169"/>
      <c r="E30" s="169"/>
      <c r="F30" s="170"/>
      <c r="G30" s="171"/>
      <c r="H30" s="172"/>
      <c r="I30" s="105"/>
      <c r="J30" s="106"/>
      <c r="K30" s="106"/>
      <c r="L30" s="106"/>
      <c r="M30" s="106"/>
      <c r="N30" s="107"/>
      <c r="O30" s="154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6"/>
      <c r="AE30" s="133"/>
      <c r="AF30" s="133"/>
      <c r="AG30" s="133"/>
      <c r="AH30" s="133"/>
      <c r="AI30" s="133"/>
      <c r="AJ30" s="133"/>
      <c r="AK30" s="133"/>
      <c r="AL30" s="133"/>
      <c r="AM30" s="131"/>
      <c r="AN30" s="132"/>
      <c r="AO30" s="132"/>
      <c r="AP30" s="133"/>
      <c r="AQ30" s="133"/>
      <c r="AR30" s="133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192">
        <f t="shared" si="22"/>
        <v>0</v>
      </c>
      <c r="BH30" s="193"/>
      <c r="BI30" s="193"/>
      <c r="BJ30" s="193"/>
      <c r="BK30" s="194"/>
      <c r="BL30" s="79"/>
      <c r="BM30" s="79"/>
      <c r="BN30" s="79"/>
      <c r="BO30" s="79"/>
      <c r="BP30" s="80"/>
      <c r="BQ30" s="84"/>
      <c r="BR30" s="85"/>
      <c r="BS30" s="85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78">
        <f t="shared" si="23"/>
        <v>0</v>
      </c>
      <c r="CE30" s="78"/>
      <c r="CF30" s="78"/>
      <c r="CG30" s="78"/>
      <c r="CH30" s="78"/>
      <c r="CI30" s="63"/>
      <c r="CJ30" s="59"/>
      <c r="CK30" s="39"/>
      <c r="CL30" s="40">
        <f t="shared" si="11"/>
        <v>0</v>
      </c>
      <c r="CM30" s="40">
        <f t="shared" si="12"/>
        <v>0</v>
      </c>
      <c r="CN30" s="40">
        <f t="shared" si="13"/>
        <v>0</v>
      </c>
      <c r="CO30" s="39"/>
      <c r="CP30" s="39"/>
      <c r="CQ30" s="40">
        <f t="shared" si="14"/>
        <v>0</v>
      </c>
      <c r="CR30" s="40">
        <f t="shared" si="0"/>
        <v>0</v>
      </c>
      <c r="CS30" s="40">
        <f t="shared" si="1"/>
        <v>0</v>
      </c>
      <c r="CT30" s="39"/>
      <c r="CU30" s="39"/>
      <c r="CV30" s="40">
        <f t="shared" si="24"/>
        <v>0</v>
      </c>
      <c r="CW30" s="40">
        <f t="shared" si="2"/>
        <v>0</v>
      </c>
      <c r="CX30" s="40">
        <f t="shared" si="3"/>
        <v>0</v>
      </c>
      <c r="CY30" s="39"/>
      <c r="CZ30" s="39"/>
      <c r="DA30" s="40">
        <f t="shared" si="25"/>
        <v>0</v>
      </c>
      <c r="DB30" s="40">
        <f t="shared" si="4"/>
        <v>0</v>
      </c>
      <c r="DC30" s="40">
        <f t="shared" si="5"/>
        <v>0</v>
      </c>
      <c r="DD30" s="39"/>
      <c r="DE30" s="39"/>
      <c r="DF30" s="40">
        <f t="shared" si="26"/>
        <v>0</v>
      </c>
      <c r="DG30" s="40">
        <f t="shared" si="15"/>
        <v>0</v>
      </c>
      <c r="DH30" s="40">
        <f t="shared" si="6"/>
        <v>0</v>
      </c>
      <c r="DI30" s="39"/>
      <c r="DJ30" s="39"/>
      <c r="DK30" s="40">
        <f t="shared" si="27"/>
        <v>0</v>
      </c>
      <c r="DL30" s="40">
        <f t="shared" si="16"/>
        <v>0</v>
      </c>
      <c r="DM30" s="40">
        <f t="shared" si="7"/>
        <v>0</v>
      </c>
      <c r="DN30" s="39"/>
      <c r="DO30" s="39"/>
      <c r="DP30" s="40">
        <f t="shared" si="28"/>
        <v>0</v>
      </c>
      <c r="DQ30" s="40">
        <f t="shared" si="17"/>
        <v>0</v>
      </c>
      <c r="DR30" s="40">
        <f t="shared" si="8"/>
        <v>0</v>
      </c>
      <c r="DS30" s="39"/>
      <c r="DT30" s="39"/>
      <c r="DU30" s="40">
        <f t="shared" si="29"/>
        <v>0</v>
      </c>
      <c r="DV30" s="40">
        <f t="shared" si="18"/>
        <v>0</v>
      </c>
      <c r="DW30" s="40">
        <f t="shared" si="9"/>
        <v>0</v>
      </c>
      <c r="DX30" s="40">
        <f t="shared" si="19"/>
        <v>0</v>
      </c>
      <c r="DY30" s="40">
        <f t="shared" si="20"/>
        <v>0</v>
      </c>
      <c r="DZ30" s="40">
        <f t="shared" si="21"/>
        <v>0</v>
      </c>
      <c r="EA30" s="42">
        <f t="shared" si="10"/>
        <v>0</v>
      </c>
    </row>
    <row r="31" spans="2:131" x14ac:dyDescent="0.15">
      <c r="B31" s="168"/>
      <c r="C31" s="169"/>
      <c r="D31" s="169"/>
      <c r="E31" s="169"/>
      <c r="F31" s="170"/>
      <c r="G31" s="171"/>
      <c r="H31" s="172"/>
      <c r="I31" s="105"/>
      <c r="J31" s="106"/>
      <c r="K31" s="106"/>
      <c r="L31" s="106"/>
      <c r="M31" s="106"/>
      <c r="N31" s="107"/>
      <c r="O31" s="154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6"/>
      <c r="AE31" s="133"/>
      <c r="AF31" s="133"/>
      <c r="AG31" s="133"/>
      <c r="AH31" s="133"/>
      <c r="AI31" s="133"/>
      <c r="AJ31" s="133"/>
      <c r="AK31" s="133"/>
      <c r="AL31" s="133"/>
      <c r="AM31" s="131"/>
      <c r="AN31" s="132"/>
      <c r="AO31" s="132"/>
      <c r="AP31" s="133"/>
      <c r="AQ31" s="133"/>
      <c r="AR31" s="133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192">
        <f t="shared" si="22"/>
        <v>0</v>
      </c>
      <c r="BH31" s="193"/>
      <c r="BI31" s="193"/>
      <c r="BJ31" s="193"/>
      <c r="BK31" s="194"/>
      <c r="BL31" s="79"/>
      <c r="BM31" s="79"/>
      <c r="BN31" s="79"/>
      <c r="BO31" s="79"/>
      <c r="BP31" s="80"/>
      <c r="BQ31" s="84"/>
      <c r="BR31" s="85"/>
      <c r="BS31" s="85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78">
        <f t="shared" si="23"/>
        <v>0</v>
      </c>
      <c r="CE31" s="78"/>
      <c r="CF31" s="78"/>
      <c r="CG31" s="78"/>
      <c r="CH31" s="78"/>
      <c r="CI31" s="63"/>
      <c r="CJ31" s="59"/>
      <c r="CK31" s="39"/>
      <c r="CL31" s="40">
        <f t="shared" si="11"/>
        <v>0</v>
      </c>
      <c r="CM31" s="40">
        <f t="shared" si="12"/>
        <v>0</v>
      </c>
      <c r="CN31" s="40">
        <f t="shared" si="13"/>
        <v>0</v>
      </c>
      <c r="CO31" s="39"/>
      <c r="CP31" s="39"/>
      <c r="CQ31" s="40">
        <f t="shared" si="14"/>
        <v>0</v>
      </c>
      <c r="CR31" s="40">
        <f t="shared" si="0"/>
        <v>0</v>
      </c>
      <c r="CS31" s="40">
        <f t="shared" si="1"/>
        <v>0</v>
      </c>
      <c r="CT31" s="39"/>
      <c r="CU31" s="39"/>
      <c r="CV31" s="40">
        <f t="shared" si="24"/>
        <v>0</v>
      </c>
      <c r="CW31" s="40">
        <f t="shared" si="2"/>
        <v>0</v>
      </c>
      <c r="CX31" s="40">
        <f t="shared" si="3"/>
        <v>0</v>
      </c>
      <c r="CY31" s="39"/>
      <c r="CZ31" s="39"/>
      <c r="DA31" s="40">
        <f t="shared" si="25"/>
        <v>0</v>
      </c>
      <c r="DB31" s="40">
        <f t="shared" si="4"/>
        <v>0</v>
      </c>
      <c r="DC31" s="40">
        <f t="shared" si="5"/>
        <v>0</v>
      </c>
      <c r="DD31" s="39"/>
      <c r="DE31" s="39"/>
      <c r="DF31" s="40">
        <f t="shared" si="26"/>
        <v>0</v>
      </c>
      <c r="DG31" s="40">
        <f t="shared" si="15"/>
        <v>0</v>
      </c>
      <c r="DH31" s="40">
        <f t="shared" si="6"/>
        <v>0</v>
      </c>
      <c r="DI31" s="39"/>
      <c r="DJ31" s="39"/>
      <c r="DK31" s="40">
        <f t="shared" si="27"/>
        <v>0</v>
      </c>
      <c r="DL31" s="40">
        <f t="shared" si="16"/>
        <v>0</v>
      </c>
      <c r="DM31" s="40">
        <f t="shared" si="7"/>
        <v>0</v>
      </c>
      <c r="DN31" s="39"/>
      <c r="DO31" s="39"/>
      <c r="DP31" s="40">
        <f t="shared" si="28"/>
        <v>0</v>
      </c>
      <c r="DQ31" s="40">
        <f t="shared" si="17"/>
        <v>0</v>
      </c>
      <c r="DR31" s="40">
        <f t="shared" si="8"/>
        <v>0</v>
      </c>
      <c r="DS31" s="39"/>
      <c r="DT31" s="39"/>
      <c r="DU31" s="40">
        <f t="shared" si="29"/>
        <v>0</v>
      </c>
      <c r="DV31" s="40">
        <f t="shared" si="18"/>
        <v>0</v>
      </c>
      <c r="DW31" s="40">
        <f t="shared" si="9"/>
        <v>0</v>
      </c>
      <c r="DX31" s="40">
        <f t="shared" si="19"/>
        <v>0</v>
      </c>
      <c r="DY31" s="40">
        <f t="shared" si="20"/>
        <v>0</v>
      </c>
      <c r="DZ31" s="40">
        <f t="shared" si="21"/>
        <v>0</v>
      </c>
      <c r="EA31" s="42">
        <f t="shared" si="10"/>
        <v>0</v>
      </c>
    </row>
    <row r="32" spans="2:131" x14ac:dyDescent="0.15">
      <c r="B32" s="168"/>
      <c r="C32" s="169"/>
      <c r="D32" s="169"/>
      <c r="E32" s="169"/>
      <c r="F32" s="170"/>
      <c r="G32" s="171"/>
      <c r="H32" s="172"/>
      <c r="I32" s="105"/>
      <c r="J32" s="106"/>
      <c r="K32" s="106"/>
      <c r="L32" s="106"/>
      <c r="M32" s="106"/>
      <c r="N32" s="107"/>
      <c r="O32" s="154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6"/>
      <c r="AE32" s="133"/>
      <c r="AF32" s="133"/>
      <c r="AG32" s="133"/>
      <c r="AH32" s="133"/>
      <c r="AI32" s="133"/>
      <c r="AJ32" s="133"/>
      <c r="AK32" s="133"/>
      <c r="AL32" s="133"/>
      <c r="AM32" s="131"/>
      <c r="AN32" s="132"/>
      <c r="AO32" s="132"/>
      <c r="AP32" s="133"/>
      <c r="AQ32" s="133"/>
      <c r="AR32" s="133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192">
        <f t="shared" si="22"/>
        <v>0</v>
      </c>
      <c r="BH32" s="193"/>
      <c r="BI32" s="193"/>
      <c r="BJ32" s="193"/>
      <c r="BK32" s="194"/>
      <c r="BL32" s="79"/>
      <c r="BM32" s="79"/>
      <c r="BN32" s="79"/>
      <c r="BO32" s="79"/>
      <c r="BP32" s="80"/>
      <c r="BQ32" s="84"/>
      <c r="BR32" s="85"/>
      <c r="BS32" s="85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78">
        <f t="shared" si="23"/>
        <v>0</v>
      </c>
      <c r="CE32" s="78"/>
      <c r="CF32" s="78"/>
      <c r="CG32" s="78"/>
      <c r="CH32" s="78"/>
      <c r="CI32" s="63"/>
      <c r="CJ32" s="59"/>
      <c r="CK32" s="39"/>
      <c r="CL32" s="40">
        <f t="shared" si="11"/>
        <v>0</v>
      </c>
      <c r="CM32" s="40">
        <f t="shared" si="12"/>
        <v>0</v>
      </c>
      <c r="CN32" s="40">
        <f t="shared" si="13"/>
        <v>0</v>
      </c>
      <c r="CO32" s="39"/>
      <c r="CP32" s="39"/>
      <c r="CQ32" s="40">
        <f t="shared" si="14"/>
        <v>0</v>
      </c>
      <c r="CR32" s="40">
        <f t="shared" si="0"/>
        <v>0</v>
      </c>
      <c r="CS32" s="40">
        <f t="shared" si="1"/>
        <v>0</v>
      </c>
      <c r="CT32" s="39"/>
      <c r="CU32" s="39"/>
      <c r="CV32" s="40">
        <f t="shared" si="24"/>
        <v>0</v>
      </c>
      <c r="CW32" s="40">
        <f t="shared" si="2"/>
        <v>0</v>
      </c>
      <c r="CX32" s="40">
        <f t="shared" si="3"/>
        <v>0</v>
      </c>
      <c r="CY32" s="39"/>
      <c r="CZ32" s="39"/>
      <c r="DA32" s="40">
        <f t="shared" si="25"/>
        <v>0</v>
      </c>
      <c r="DB32" s="40">
        <f t="shared" si="4"/>
        <v>0</v>
      </c>
      <c r="DC32" s="40">
        <f t="shared" si="5"/>
        <v>0</v>
      </c>
      <c r="DD32" s="39"/>
      <c r="DE32" s="39"/>
      <c r="DF32" s="40">
        <f t="shared" si="26"/>
        <v>0</v>
      </c>
      <c r="DG32" s="40">
        <f t="shared" si="15"/>
        <v>0</v>
      </c>
      <c r="DH32" s="40">
        <f t="shared" si="6"/>
        <v>0</v>
      </c>
      <c r="DI32" s="39"/>
      <c r="DJ32" s="39"/>
      <c r="DK32" s="40">
        <f t="shared" si="27"/>
        <v>0</v>
      </c>
      <c r="DL32" s="40">
        <f t="shared" si="16"/>
        <v>0</v>
      </c>
      <c r="DM32" s="40">
        <f t="shared" si="7"/>
        <v>0</v>
      </c>
      <c r="DN32" s="39"/>
      <c r="DO32" s="39"/>
      <c r="DP32" s="40">
        <f t="shared" si="28"/>
        <v>0</v>
      </c>
      <c r="DQ32" s="40">
        <f t="shared" si="17"/>
        <v>0</v>
      </c>
      <c r="DR32" s="40">
        <f t="shared" si="8"/>
        <v>0</v>
      </c>
      <c r="DS32" s="39"/>
      <c r="DT32" s="39"/>
      <c r="DU32" s="40">
        <f t="shared" si="29"/>
        <v>0</v>
      </c>
      <c r="DV32" s="40">
        <f t="shared" si="18"/>
        <v>0</v>
      </c>
      <c r="DW32" s="40">
        <f t="shared" si="9"/>
        <v>0</v>
      </c>
      <c r="DX32" s="40">
        <f t="shared" si="19"/>
        <v>0</v>
      </c>
      <c r="DY32" s="40">
        <f t="shared" si="20"/>
        <v>0</v>
      </c>
      <c r="DZ32" s="40">
        <f t="shared" si="21"/>
        <v>0</v>
      </c>
      <c r="EA32" s="42">
        <f t="shared" si="10"/>
        <v>0</v>
      </c>
    </row>
    <row r="33" spans="2:131" x14ac:dyDescent="0.15">
      <c r="B33" s="168"/>
      <c r="C33" s="169"/>
      <c r="D33" s="169"/>
      <c r="E33" s="169"/>
      <c r="F33" s="170"/>
      <c r="G33" s="171"/>
      <c r="H33" s="172"/>
      <c r="I33" s="105"/>
      <c r="J33" s="106"/>
      <c r="K33" s="106"/>
      <c r="L33" s="106"/>
      <c r="M33" s="106"/>
      <c r="N33" s="107"/>
      <c r="O33" s="154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6"/>
      <c r="AE33" s="133"/>
      <c r="AF33" s="133"/>
      <c r="AG33" s="133"/>
      <c r="AH33" s="133"/>
      <c r="AI33" s="133"/>
      <c r="AJ33" s="133"/>
      <c r="AK33" s="133"/>
      <c r="AL33" s="133"/>
      <c r="AM33" s="131"/>
      <c r="AN33" s="132"/>
      <c r="AO33" s="132"/>
      <c r="AP33" s="133"/>
      <c r="AQ33" s="133"/>
      <c r="AR33" s="133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192">
        <f t="shared" si="22"/>
        <v>0</v>
      </c>
      <c r="BH33" s="193"/>
      <c r="BI33" s="193"/>
      <c r="BJ33" s="193"/>
      <c r="BK33" s="194"/>
      <c r="BL33" s="79"/>
      <c r="BM33" s="79"/>
      <c r="BN33" s="79"/>
      <c r="BO33" s="79"/>
      <c r="BP33" s="80"/>
      <c r="BQ33" s="84"/>
      <c r="BR33" s="85"/>
      <c r="BS33" s="85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78">
        <f t="shared" si="23"/>
        <v>0</v>
      </c>
      <c r="CE33" s="78"/>
      <c r="CF33" s="78"/>
      <c r="CG33" s="78"/>
      <c r="CH33" s="78"/>
      <c r="CI33" s="63"/>
      <c r="CJ33" s="59"/>
      <c r="CK33" s="39"/>
      <c r="CL33" s="40">
        <f t="shared" si="11"/>
        <v>0</v>
      </c>
      <c r="CM33" s="40">
        <f t="shared" si="12"/>
        <v>0</v>
      </c>
      <c r="CN33" s="40">
        <f t="shared" si="13"/>
        <v>0</v>
      </c>
      <c r="CO33" s="39"/>
      <c r="CP33" s="39"/>
      <c r="CQ33" s="40">
        <f t="shared" si="14"/>
        <v>0</v>
      </c>
      <c r="CR33" s="40">
        <f t="shared" si="0"/>
        <v>0</v>
      </c>
      <c r="CS33" s="40">
        <f t="shared" si="1"/>
        <v>0</v>
      </c>
      <c r="CT33" s="39"/>
      <c r="CU33" s="39"/>
      <c r="CV33" s="40">
        <f t="shared" si="24"/>
        <v>0</v>
      </c>
      <c r="CW33" s="40">
        <f t="shared" si="2"/>
        <v>0</v>
      </c>
      <c r="CX33" s="40">
        <f t="shared" si="3"/>
        <v>0</v>
      </c>
      <c r="CY33" s="39"/>
      <c r="CZ33" s="39"/>
      <c r="DA33" s="40">
        <f t="shared" si="25"/>
        <v>0</v>
      </c>
      <c r="DB33" s="40">
        <f t="shared" si="4"/>
        <v>0</v>
      </c>
      <c r="DC33" s="40">
        <f t="shared" si="5"/>
        <v>0</v>
      </c>
      <c r="DD33" s="39"/>
      <c r="DE33" s="39"/>
      <c r="DF33" s="40">
        <f t="shared" si="26"/>
        <v>0</v>
      </c>
      <c r="DG33" s="40">
        <f t="shared" si="15"/>
        <v>0</v>
      </c>
      <c r="DH33" s="40">
        <f t="shared" si="6"/>
        <v>0</v>
      </c>
      <c r="DI33" s="39"/>
      <c r="DJ33" s="39"/>
      <c r="DK33" s="40">
        <f t="shared" si="27"/>
        <v>0</v>
      </c>
      <c r="DL33" s="40">
        <f t="shared" si="16"/>
        <v>0</v>
      </c>
      <c r="DM33" s="40">
        <f t="shared" si="7"/>
        <v>0</v>
      </c>
      <c r="DN33" s="39"/>
      <c r="DO33" s="39"/>
      <c r="DP33" s="40">
        <f t="shared" si="28"/>
        <v>0</v>
      </c>
      <c r="DQ33" s="40">
        <f t="shared" si="17"/>
        <v>0</v>
      </c>
      <c r="DR33" s="40">
        <f t="shared" si="8"/>
        <v>0</v>
      </c>
      <c r="DS33" s="39"/>
      <c r="DT33" s="39"/>
      <c r="DU33" s="40">
        <f t="shared" si="29"/>
        <v>0</v>
      </c>
      <c r="DV33" s="40">
        <f t="shared" si="18"/>
        <v>0</v>
      </c>
      <c r="DW33" s="40">
        <f t="shared" si="9"/>
        <v>0</v>
      </c>
      <c r="DX33" s="40">
        <f t="shared" si="19"/>
        <v>0</v>
      </c>
      <c r="DY33" s="40">
        <f t="shared" si="20"/>
        <v>0</v>
      </c>
      <c r="DZ33" s="40">
        <f t="shared" si="21"/>
        <v>0</v>
      </c>
      <c r="EA33" s="42">
        <f t="shared" si="10"/>
        <v>0</v>
      </c>
    </row>
    <row r="34" spans="2:131" x14ac:dyDescent="0.15">
      <c r="B34" s="168"/>
      <c r="C34" s="169"/>
      <c r="D34" s="169"/>
      <c r="E34" s="169"/>
      <c r="F34" s="170"/>
      <c r="G34" s="171"/>
      <c r="H34" s="172"/>
      <c r="I34" s="105"/>
      <c r="J34" s="106"/>
      <c r="K34" s="106"/>
      <c r="L34" s="106"/>
      <c r="M34" s="106"/>
      <c r="N34" s="107"/>
      <c r="O34" s="154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6"/>
      <c r="AE34" s="133"/>
      <c r="AF34" s="133"/>
      <c r="AG34" s="133"/>
      <c r="AH34" s="133"/>
      <c r="AI34" s="133"/>
      <c r="AJ34" s="133"/>
      <c r="AK34" s="133"/>
      <c r="AL34" s="133"/>
      <c r="AM34" s="131"/>
      <c r="AN34" s="132"/>
      <c r="AO34" s="132"/>
      <c r="AP34" s="133"/>
      <c r="AQ34" s="133"/>
      <c r="AR34" s="133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192">
        <f t="shared" si="22"/>
        <v>0</v>
      </c>
      <c r="BH34" s="193"/>
      <c r="BI34" s="193"/>
      <c r="BJ34" s="193"/>
      <c r="BK34" s="194"/>
      <c r="BL34" s="79"/>
      <c r="BM34" s="79"/>
      <c r="BN34" s="79"/>
      <c r="BO34" s="79"/>
      <c r="BP34" s="80"/>
      <c r="BQ34" s="84"/>
      <c r="BR34" s="85"/>
      <c r="BS34" s="85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78">
        <f t="shared" si="23"/>
        <v>0</v>
      </c>
      <c r="CE34" s="78"/>
      <c r="CF34" s="78"/>
      <c r="CG34" s="78"/>
      <c r="CH34" s="78"/>
      <c r="CI34" s="63"/>
      <c r="CJ34" s="59"/>
      <c r="CK34" s="39"/>
      <c r="CL34" s="40">
        <f t="shared" si="11"/>
        <v>0</v>
      </c>
      <c r="CM34" s="40">
        <f t="shared" si="12"/>
        <v>0</v>
      </c>
      <c r="CN34" s="40">
        <f t="shared" si="13"/>
        <v>0</v>
      </c>
      <c r="CO34" s="39"/>
      <c r="CP34" s="39"/>
      <c r="CQ34" s="40">
        <f t="shared" si="14"/>
        <v>0</v>
      </c>
      <c r="CR34" s="40">
        <f t="shared" si="0"/>
        <v>0</v>
      </c>
      <c r="CS34" s="40">
        <f t="shared" si="1"/>
        <v>0</v>
      </c>
      <c r="CT34" s="39"/>
      <c r="CU34" s="39"/>
      <c r="CV34" s="40">
        <f t="shared" si="24"/>
        <v>0</v>
      </c>
      <c r="CW34" s="40">
        <f t="shared" si="2"/>
        <v>0</v>
      </c>
      <c r="CX34" s="40">
        <f t="shared" si="3"/>
        <v>0</v>
      </c>
      <c r="CY34" s="39"/>
      <c r="CZ34" s="39"/>
      <c r="DA34" s="40">
        <f t="shared" si="25"/>
        <v>0</v>
      </c>
      <c r="DB34" s="40">
        <f t="shared" si="4"/>
        <v>0</v>
      </c>
      <c r="DC34" s="40">
        <f t="shared" si="5"/>
        <v>0</v>
      </c>
      <c r="DD34" s="39"/>
      <c r="DE34" s="39"/>
      <c r="DF34" s="40">
        <f t="shared" si="26"/>
        <v>0</v>
      </c>
      <c r="DG34" s="40">
        <f t="shared" si="15"/>
        <v>0</v>
      </c>
      <c r="DH34" s="40">
        <f t="shared" si="6"/>
        <v>0</v>
      </c>
      <c r="DI34" s="39"/>
      <c r="DJ34" s="39"/>
      <c r="DK34" s="40">
        <f t="shared" si="27"/>
        <v>0</v>
      </c>
      <c r="DL34" s="40">
        <f t="shared" si="16"/>
        <v>0</v>
      </c>
      <c r="DM34" s="40">
        <f t="shared" si="7"/>
        <v>0</v>
      </c>
      <c r="DN34" s="39"/>
      <c r="DO34" s="39"/>
      <c r="DP34" s="40">
        <f t="shared" si="28"/>
        <v>0</v>
      </c>
      <c r="DQ34" s="40">
        <f t="shared" si="17"/>
        <v>0</v>
      </c>
      <c r="DR34" s="40">
        <f t="shared" si="8"/>
        <v>0</v>
      </c>
      <c r="DS34" s="39"/>
      <c r="DT34" s="39"/>
      <c r="DU34" s="40">
        <f t="shared" si="29"/>
        <v>0</v>
      </c>
      <c r="DV34" s="40">
        <f t="shared" si="18"/>
        <v>0</v>
      </c>
      <c r="DW34" s="40">
        <f t="shared" si="9"/>
        <v>0</v>
      </c>
      <c r="DX34" s="40">
        <f t="shared" si="19"/>
        <v>0</v>
      </c>
      <c r="DY34" s="40">
        <f t="shared" si="20"/>
        <v>0</v>
      </c>
      <c r="DZ34" s="40">
        <f t="shared" si="21"/>
        <v>0</v>
      </c>
      <c r="EA34" s="42">
        <f t="shared" si="10"/>
        <v>0</v>
      </c>
    </row>
    <row r="35" spans="2:131" x14ac:dyDescent="0.15">
      <c r="B35" s="168"/>
      <c r="C35" s="169"/>
      <c r="D35" s="169"/>
      <c r="E35" s="169"/>
      <c r="F35" s="170"/>
      <c r="G35" s="171"/>
      <c r="H35" s="172"/>
      <c r="I35" s="105"/>
      <c r="J35" s="106"/>
      <c r="K35" s="106"/>
      <c r="L35" s="106"/>
      <c r="M35" s="106"/>
      <c r="N35" s="107"/>
      <c r="O35" s="154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6"/>
      <c r="AE35" s="133"/>
      <c r="AF35" s="133"/>
      <c r="AG35" s="133"/>
      <c r="AH35" s="133"/>
      <c r="AI35" s="133"/>
      <c r="AJ35" s="133"/>
      <c r="AK35" s="133"/>
      <c r="AL35" s="133"/>
      <c r="AM35" s="131"/>
      <c r="AN35" s="132"/>
      <c r="AO35" s="132"/>
      <c r="AP35" s="133"/>
      <c r="AQ35" s="133"/>
      <c r="AR35" s="133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192">
        <f t="shared" si="22"/>
        <v>0</v>
      </c>
      <c r="BH35" s="193"/>
      <c r="BI35" s="193"/>
      <c r="BJ35" s="193"/>
      <c r="BK35" s="194"/>
      <c r="BL35" s="79"/>
      <c r="BM35" s="79"/>
      <c r="BN35" s="79"/>
      <c r="BO35" s="79"/>
      <c r="BP35" s="80"/>
      <c r="BQ35" s="84"/>
      <c r="BR35" s="85"/>
      <c r="BS35" s="85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78">
        <f t="shared" si="23"/>
        <v>0</v>
      </c>
      <c r="CE35" s="78"/>
      <c r="CF35" s="78"/>
      <c r="CG35" s="78"/>
      <c r="CH35" s="78"/>
      <c r="CI35" s="63"/>
      <c r="CJ35" s="59"/>
      <c r="CK35" s="39"/>
      <c r="CL35" s="40">
        <f t="shared" si="11"/>
        <v>0</v>
      </c>
      <c r="CM35" s="40">
        <f t="shared" si="12"/>
        <v>0</v>
      </c>
      <c r="CN35" s="40">
        <f t="shared" si="13"/>
        <v>0</v>
      </c>
      <c r="CO35" s="39"/>
      <c r="CP35" s="39"/>
      <c r="CQ35" s="40">
        <f t="shared" si="14"/>
        <v>0</v>
      </c>
      <c r="CR35" s="40">
        <f t="shared" si="0"/>
        <v>0</v>
      </c>
      <c r="CS35" s="40">
        <f t="shared" si="1"/>
        <v>0</v>
      </c>
      <c r="CT35" s="39"/>
      <c r="CU35" s="39"/>
      <c r="CV35" s="40">
        <f t="shared" si="24"/>
        <v>0</v>
      </c>
      <c r="CW35" s="40">
        <f t="shared" si="2"/>
        <v>0</v>
      </c>
      <c r="CX35" s="40">
        <f t="shared" si="3"/>
        <v>0</v>
      </c>
      <c r="CY35" s="39"/>
      <c r="CZ35" s="39"/>
      <c r="DA35" s="40">
        <f t="shared" si="25"/>
        <v>0</v>
      </c>
      <c r="DB35" s="40">
        <f t="shared" si="4"/>
        <v>0</v>
      </c>
      <c r="DC35" s="40">
        <f t="shared" si="5"/>
        <v>0</v>
      </c>
      <c r="DD35" s="39"/>
      <c r="DE35" s="39"/>
      <c r="DF35" s="40">
        <f t="shared" si="26"/>
        <v>0</v>
      </c>
      <c r="DG35" s="40">
        <f t="shared" si="15"/>
        <v>0</v>
      </c>
      <c r="DH35" s="40">
        <f t="shared" si="6"/>
        <v>0</v>
      </c>
      <c r="DI35" s="39"/>
      <c r="DJ35" s="39"/>
      <c r="DK35" s="40">
        <f t="shared" si="27"/>
        <v>0</v>
      </c>
      <c r="DL35" s="40">
        <f t="shared" si="16"/>
        <v>0</v>
      </c>
      <c r="DM35" s="40">
        <f t="shared" si="7"/>
        <v>0</v>
      </c>
      <c r="DN35" s="39"/>
      <c r="DO35" s="39"/>
      <c r="DP35" s="40">
        <f t="shared" si="28"/>
        <v>0</v>
      </c>
      <c r="DQ35" s="40">
        <f t="shared" si="17"/>
        <v>0</v>
      </c>
      <c r="DR35" s="40">
        <f t="shared" si="8"/>
        <v>0</v>
      </c>
      <c r="DS35" s="39"/>
      <c r="DT35" s="39"/>
      <c r="DU35" s="40">
        <f t="shared" si="29"/>
        <v>0</v>
      </c>
      <c r="DV35" s="40">
        <f t="shared" si="18"/>
        <v>0</v>
      </c>
      <c r="DW35" s="40">
        <f t="shared" si="9"/>
        <v>0</v>
      </c>
      <c r="DX35" s="40">
        <f t="shared" si="19"/>
        <v>0</v>
      </c>
      <c r="DY35" s="40">
        <f t="shared" si="20"/>
        <v>0</v>
      </c>
      <c r="DZ35" s="40">
        <f t="shared" si="21"/>
        <v>0</v>
      </c>
      <c r="EA35" s="42">
        <f t="shared" si="10"/>
        <v>0</v>
      </c>
    </row>
    <row r="36" spans="2:131" x14ac:dyDescent="0.15">
      <c r="B36" s="168"/>
      <c r="C36" s="169"/>
      <c r="D36" s="169"/>
      <c r="E36" s="169"/>
      <c r="F36" s="170"/>
      <c r="G36" s="171"/>
      <c r="H36" s="172"/>
      <c r="I36" s="105"/>
      <c r="J36" s="106"/>
      <c r="K36" s="106"/>
      <c r="L36" s="106"/>
      <c r="M36" s="106"/>
      <c r="N36" s="107"/>
      <c r="O36" s="154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6"/>
      <c r="AE36" s="133"/>
      <c r="AF36" s="133"/>
      <c r="AG36" s="133"/>
      <c r="AH36" s="133"/>
      <c r="AI36" s="133"/>
      <c r="AJ36" s="133"/>
      <c r="AK36" s="133"/>
      <c r="AL36" s="133"/>
      <c r="AM36" s="131"/>
      <c r="AN36" s="132"/>
      <c r="AO36" s="132"/>
      <c r="AP36" s="133"/>
      <c r="AQ36" s="133"/>
      <c r="AR36" s="133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192">
        <f t="shared" si="22"/>
        <v>0</v>
      </c>
      <c r="BH36" s="193"/>
      <c r="BI36" s="193"/>
      <c r="BJ36" s="193"/>
      <c r="BK36" s="194"/>
      <c r="BL36" s="79"/>
      <c r="BM36" s="79"/>
      <c r="BN36" s="79"/>
      <c r="BO36" s="79"/>
      <c r="BP36" s="80"/>
      <c r="BQ36" s="84"/>
      <c r="BR36" s="85"/>
      <c r="BS36" s="85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78">
        <f t="shared" si="23"/>
        <v>0</v>
      </c>
      <c r="CE36" s="78"/>
      <c r="CF36" s="78"/>
      <c r="CG36" s="78"/>
      <c r="CH36" s="78"/>
      <c r="CI36" s="63"/>
      <c r="CJ36" s="59"/>
      <c r="CK36" s="39"/>
      <c r="CL36" s="40">
        <f t="shared" si="11"/>
        <v>0</v>
      </c>
      <c r="CM36" s="40">
        <f t="shared" si="12"/>
        <v>0</v>
      </c>
      <c r="CN36" s="40">
        <f t="shared" si="13"/>
        <v>0</v>
      </c>
      <c r="CO36" s="39"/>
      <c r="CP36" s="39"/>
      <c r="CQ36" s="40">
        <f t="shared" si="14"/>
        <v>0</v>
      </c>
      <c r="CR36" s="40">
        <f t="shared" si="0"/>
        <v>0</v>
      </c>
      <c r="CS36" s="40">
        <f t="shared" si="1"/>
        <v>0</v>
      </c>
      <c r="CT36" s="39"/>
      <c r="CU36" s="39"/>
      <c r="CV36" s="40">
        <f t="shared" si="24"/>
        <v>0</v>
      </c>
      <c r="CW36" s="40">
        <f t="shared" si="2"/>
        <v>0</v>
      </c>
      <c r="CX36" s="40">
        <f t="shared" si="3"/>
        <v>0</v>
      </c>
      <c r="CY36" s="39"/>
      <c r="CZ36" s="39"/>
      <c r="DA36" s="40">
        <f t="shared" si="25"/>
        <v>0</v>
      </c>
      <c r="DB36" s="40">
        <f t="shared" si="4"/>
        <v>0</v>
      </c>
      <c r="DC36" s="40">
        <f t="shared" si="5"/>
        <v>0</v>
      </c>
      <c r="DD36" s="39"/>
      <c r="DE36" s="39"/>
      <c r="DF36" s="40">
        <f t="shared" si="26"/>
        <v>0</v>
      </c>
      <c r="DG36" s="40">
        <f t="shared" si="15"/>
        <v>0</v>
      </c>
      <c r="DH36" s="40">
        <f t="shared" si="6"/>
        <v>0</v>
      </c>
      <c r="DI36" s="39"/>
      <c r="DJ36" s="39"/>
      <c r="DK36" s="40">
        <f t="shared" si="27"/>
        <v>0</v>
      </c>
      <c r="DL36" s="40">
        <f t="shared" si="16"/>
        <v>0</v>
      </c>
      <c r="DM36" s="40">
        <f t="shared" si="7"/>
        <v>0</v>
      </c>
      <c r="DN36" s="39"/>
      <c r="DO36" s="39"/>
      <c r="DP36" s="40">
        <f t="shared" si="28"/>
        <v>0</v>
      </c>
      <c r="DQ36" s="40">
        <f t="shared" si="17"/>
        <v>0</v>
      </c>
      <c r="DR36" s="40">
        <f t="shared" si="8"/>
        <v>0</v>
      </c>
      <c r="DS36" s="39"/>
      <c r="DT36" s="39"/>
      <c r="DU36" s="40">
        <f t="shared" si="29"/>
        <v>0</v>
      </c>
      <c r="DV36" s="40">
        <f t="shared" si="18"/>
        <v>0</v>
      </c>
      <c r="DW36" s="40">
        <f t="shared" si="9"/>
        <v>0</v>
      </c>
      <c r="DX36" s="40">
        <f t="shared" si="19"/>
        <v>0</v>
      </c>
      <c r="DY36" s="40">
        <f t="shared" si="20"/>
        <v>0</v>
      </c>
      <c r="DZ36" s="40">
        <f t="shared" si="21"/>
        <v>0</v>
      </c>
      <c r="EA36" s="42">
        <f t="shared" si="10"/>
        <v>0</v>
      </c>
    </row>
    <row r="37" spans="2:131" x14ac:dyDescent="0.15">
      <c r="B37" s="168"/>
      <c r="C37" s="169"/>
      <c r="D37" s="169"/>
      <c r="E37" s="169"/>
      <c r="F37" s="170"/>
      <c r="G37" s="171"/>
      <c r="H37" s="172"/>
      <c r="I37" s="105"/>
      <c r="J37" s="106"/>
      <c r="K37" s="106"/>
      <c r="L37" s="106"/>
      <c r="M37" s="106"/>
      <c r="N37" s="107"/>
      <c r="O37" s="154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6"/>
      <c r="AE37" s="133"/>
      <c r="AF37" s="133"/>
      <c r="AG37" s="133"/>
      <c r="AH37" s="133"/>
      <c r="AI37" s="133"/>
      <c r="AJ37" s="133"/>
      <c r="AK37" s="133"/>
      <c r="AL37" s="133"/>
      <c r="AM37" s="131"/>
      <c r="AN37" s="132"/>
      <c r="AO37" s="132"/>
      <c r="AP37" s="133"/>
      <c r="AQ37" s="133"/>
      <c r="AR37" s="133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192">
        <f t="shared" si="22"/>
        <v>0</v>
      </c>
      <c r="BH37" s="193"/>
      <c r="BI37" s="193"/>
      <c r="BJ37" s="193"/>
      <c r="BK37" s="194"/>
      <c r="BL37" s="79"/>
      <c r="BM37" s="79"/>
      <c r="BN37" s="79"/>
      <c r="BO37" s="79"/>
      <c r="BP37" s="80"/>
      <c r="BQ37" s="84"/>
      <c r="BR37" s="85"/>
      <c r="BS37" s="85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78">
        <f t="shared" si="23"/>
        <v>0</v>
      </c>
      <c r="CE37" s="78"/>
      <c r="CF37" s="78"/>
      <c r="CG37" s="78"/>
      <c r="CH37" s="78"/>
      <c r="CI37" s="63"/>
      <c r="CJ37" s="59"/>
      <c r="CK37" s="39"/>
      <c r="CL37" s="40">
        <f t="shared" si="11"/>
        <v>0</v>
      </c>
      <c r="CM37" s="40">
        <f t="shared" si="12"/>
        <v>0</v>
      </c>
      <c r="CN37" s="40">
        <f t="shared" si="13"/>
        <v>0</v>
      </c>
      <c r="CO37" s="39"/>
      <c r="CP37" s="39"/>
      <c r="CQ37" s="40">
        <f t="shared" si="14"/>
        <v>0</v>
      </c>
      <c r="CR37" s="40">
        <f t="shared" si="0"/>
        <v>0</v>
      </c>
      <c r="CS37" s="40">
        <f t="shared" si="1"/>
        <v>0</v>
      </c>
      <c r="CT37" s="39"/>
      <c r="CU37" s="39"/>
      <c r="CV37" s="40">
        <f t="shared" si="24"/>
        <v>0</v>
      </c>
      <c r="CW37" s="40">
        <f t="shared" si="2"/>
        <v>0</v>
      </c>
      <c r="CX37" s="40">
        <f t="shared" si="3"/>
        <v>0</v>
      </c>
      <c r="CY37" s="39"/>
      <c r="CZ37" s="39"/>
      <c r="DA37" s="40">
        <f t="shared" si="25"/>
        <v>0</v>
      </c>
      <c r="DB37" s="40">
        <f t="shared" si="4"/>
        <v>0</v>
      </c>
      <c r="DC37" s="40">
        <f t="shared" si="5"/>
        <v>0</v>
      </c>
      <c r="DD37" s="39"/>
      <c r="DE37" s="39"/>
      <c r="DF37" s="40">
        <f t="shared" si="26"/>
        <v>0</v>
      </c>
      <c r="DG37" s="40">
        <f t="shared" si="15"/>
        <v>0</v>
      </c>
      <c r="DH37" s="40">
        <f t="shared" si="6"/>
        <v>0</v>
      </c>
      <c r="DI37" s="39"/>
      <c r="DJ37" s="39"/>
      <c r="DK37" s="40">
        <f t="shared" si="27"/>
        <v>0</v>
      </c>
      <c r="DL37" s="40">
        <f t="shared" si="16"/>
        <v>0</v>
      </c>
      <c r="DM37" s="40">
        <f t="shared" si="7"/>
        <v>0</v>
      </c>
      <c r="DN37" s="39"/>
      <c r="DO37" s="39"/>
      <c r="DP37" s="40">
        <f t="shared" si="28"/>
        <v>0</v>
      </c>
      <c r="DQ37" s="40">
        <f t="shared" si="17"/>
        <v>0</v>
      </c>
      <c r="DR37" s="40">
        <f t="shared" si="8"/>
        <v>0</v>
      </c>
      <c r="DS37" s="39"/>
      <c r="DT37" s="39"/>
      <c r="DU37" s="40">
        <f t="shared" si="29"/>
        <v>0</v>
      </c>
      <c r="DV37" s="40">
        <f t="shared" si="18"/>
        <v>0</v>
      </c>
      <c r="DW37" s="40">
        <f t="shared" si="9"/>
        <v>0</v>
      </c>
      <c r="DX37" s="40">
        <f t="shared" si="19"/>
        <v>0</v>
      </c>
      <c r="DY37" s="40">
        <f t="shared" si="20"/>
        <v>0</v>
      </c>
      <c r="DZ37" s="40">
        <f t="shared" si="21"/>
        <v>0</v>
      </c>
      <c r="EA37" s="42">
        <f t="shared" si="10"/>
        <v>0</v>
      </c>
    </row>
    <row r="38" spans="2:131" x14ac:dyDescent="0.15">
      <c r="B38" s="168"/>
      <c r="C38" s="169"/>
      <c r="D38" s="169"/>
      <c r="E38" s="169"/>
      <c r="F38" s="170"/>
      <c r="G38" s="171"/>
      <c r="H38" s="172"/>
      <c r="I38" s="105"/>
      <c r="J38" s="106"/>
      <c r="K38" s="106"/>
      <c r="L38" s="106"/>
      <c r="M38" s="106"/>
      <c r="N38" s="107"/>
      <c r="O38" s="154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6"/>
      <c r="AE38" s="133"/>
      <c r="AF38" s="133"/>
      <c r="AG38" s="133"/>
      <c r="AH38" s="133"/>
      <c r="AI38" s="133"/>
      <c r="AJ38" s="133"/>
      <c r="AK38" s="133"/>
      <c r="AL38" s="133"/>
      <c r="AM38" s="131"/>
      <c r="AN38" s="132"/>
      <c r="AO38" s="132"/>
      <c r="AP38" s="133"/>
      <c r="AQ38" s="133"/>
      <c r="AR38" s="133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192">
        <f t="shared" si="22"/>
        <v>0</v>
      </c>
      <c r="BH38" s="193"/>
      <c r="BI38" s="193"/>
      <c r="BJ38" s="193"/>
      <c r="BK38" s="194"/>
      <c r="BL38" s="79"/>
      <c r="BM38" s="79"/>
      <c r="BN38" s="79"/>
      <c r="BO38" s="79"/>
      <c r="BP38" s="80"/>
      <c r="BQ38" s="84"/>
      <c r="BR38" s="85"/>
      <c r="BS38" s="85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78">
        <f t="shared" si="23"/>
        <v>0</v>
      </c>
      <c r="CE38" s="78"/>
      <c r="CF38" s="78"/>
      <c r="CG38" s="78"/>
      <c r="CH38" s="78"/>
      <c r="CI38" s="63"/>
      <c r="CJ38" s="59"/>
      <c r="CK38" s="39"/>
      <c r="CL38" s="40">
        <f t="shared" si="11"/>
        <v>0</v>
      </c>
      <c r="CM38" s="40">
        <f t="shared" si="12"/>
        <v>0</v>
      </c>
      <c r="CN38" s="40">
        <f t="shared" si="13"/>
        <v>0</v>
      </c>
      <c r="CO38" s="39"/>
      <c r="CP38" s="39"/>
      <c r="CQ38" s="40">
        <f t="shared" si="14"/>
        <v>0</v>
      </c>
      <c r="CR38" s="40">
        <f t="shared" si="0"/>
        <v>0</v>
      </c>
      <c r="CS38" s="40">
        <f t="shared" si="1"/>
        <v>0</v>
      </c>
      <c r="CT38" s="39"/>
      <c r="CU38" s="39"/>
      <c r="CV38" s="40">
        <f t="shared" si="24"/>
        <v>0</v>
      </c>
      <c r="CW38" s="40">
        <f t="shared" si="2"/>
        <v>0</v>
      </c>
      <c r="CX38" s="40">
        <f t="shared" si="3"/>
        <v>0</v>
      </c>
      <c r="CY38" s="39"/>
      <c r="CZ38" s="39"/>
      <c r="DA38" s="40">
        <f t="shared" si="25"/>
        <v>0</v>
      </c>
      <c r="DB38" s="40">
        <f t="shared" si="4"/>
        <v>0</v>
      </c>
      <c r="DC38" s="40">
        <f t="shared" si="5"/>
        <v>0</v>
      </c>
      <c r="DD38" s="39"/>
      <c r="DE38" s="39"/>
      <c r="DF38" s="40">
        <f t="shared" si="26"/>
        <v>0</v>
      </c>
      <c r="DG38" s="40">
        <f t="shared" si="15"/>
        <v>0</v>
      </c>
      <c r="DH38" s="40">
        <f t="shared" si="6"/>
        <v>0</v>
      </c>
      <c r="DI38" s="39"/>
      <c r="DJ38" s="39"/>
      <c r="DK38" s="40">
        <f t="shared" si="27"/>
        <v>0</v>
      </c>
      <c r="DL38" s="40">
        <f t="shared" si="16"/>
        <v>0</v>
      </c>
      <c r="DM38" s="40">
        <f t="shared" si="7"/>
        <v>0</v>
      </c>
      <c r="DN38" s="39"/>
      <c r="DO38" s="39"/>
      <c r="DP38" s="40">
        <f t="shared" si="28"/>
        <v>0</v>
      </c>
      <c r="DQ38" s="40">
        <f t="shared" si="17"/>
        <v>0</v>
      </c>
      <c r="DR38" s="40">
        <f t="shared" si="8"/>
        <v>0</v>
      </c>
      <c r="DS38" s="39"/>
      <c r="DT38" s="39"/>
      <c r="DU38" s="40">
        <f t="shared" si="29"/>
        <v>0</v>
      </c>
      <c r="DV38" s="40">
        <f t="shared" si="18"/>
        <v>0</v>
      </c>
      <c r="DW38" s="40">
        <f t="shared" si="9"/>
        <v>0</v>
      </c>
      <c r="DX38" s="40">
        <f t="shared" si="19"/>
        <v>0</v>
      </c>
      <c r="DY38" s="40">
        <f t="shared" si="20"/>
        <v>0</v>
      </c>
      <c r="DZ38" s="40">
        <f t="shared" si="21"/>
        <v>0</v>
      </c>
      <c r="EA38" s="42">
        <f t="shared" si="10"/>
        <v>0</v>
      </c>
    </row>
    <row r="39" spans="2:131" x14ac:dyDescent="0.15">
      <c r="B39" s="168"/>
      <c r="C39" s="169"/>
      <c r="D39" s="169"/>
      <c r="E39" s="169"/>
      <c r="F39" s="170"/>
      <c r="G39" s="171"/>
      <c r="H39" s="172"/>
      <c r="I39" s="105"/>
      <c r="J39" s="106"/>
      <c r="K39" s="106"/>
      <c r="L39" s="106"/>
      <c r="M39" s="106"/>
      <c r="N39" s="107"/>
      <c r="O39" s="154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6"/>
      <c r="AE39" s="133"/>
      <c r="AF39" s="133"/>
      <c r="AG39" s="133"/>
      <c r="AH39" s="133"/>
      <c r="AI39" s="133"/>
      <c r="AJ39" s="133"/>
      <c r="AK39" s="133"/>
      <c r="AL39" s="133"/>
      <c r="AM39" s="131"/>
      <c r="AN39" s="132"/>
      <c r="AO39" s="132"/>
      <c r="AP39" s="133"/>
      <c r="AQ39" s="133"/>
      <c r="AR39" s="133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192">
        <f t="shared" si="22"/>
        <v>0</v>
      </c>
      <c r="BH39" s="193"/>
      <c r="BI39" s="193"/>
      <c r="BJ39" s="193"/>
      <c r="BK39" s="194"/>
      <c r="BL39" s="79"/>
      <c r="BM39" s="79"/>
      <c r="BN39" s="79"/>
      <c r="BO39" s="79"/>
      <c r="BP39" s="80"/>
      <c r="BQ39" s="84"/>
      <c r="BR39" s="85"/>
      <c r="BS39" s="85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78">
        <f t="shared" si="23"/>
        <v>0</v>
      </c>
      <c r="CE39" s="78"/>
      <c r="CF39" s="78"/>
      <c r="CG39" s="78"/>
      <c r="CH39" s="78"/>
      <c r="CI39" s="63"/>
      <c r="CJ39" s="59"/>
      <c r="CK39" s="39"/>
      <c r="CL39" s="40">
        <f t="shared" si="11"/>
        <v>0</v>
      </c>
      <c r="CM39" s="40">
        <f t="shared" si="12"/>
        <v>0</v>
      </c>
      <c r="CN39" s="40">
        <f t="shared" si="13"/>
        <v>0</v>
      </c>
      <c r="CO39" s="39"/>
      <c r="CP39" s="39"/>
      <c r="CQ39" s="40">
        <f t="shared" si="14"/>
        <v>0</v>
      </c>
      <c r="CR39" s="40">
        <f t="shared" si="0"/>
        <v>0</v>
      </c>
      <c r="CS39" s="40">
        <f t="shared" si="1"/>
        <v>0</v>
      </c>
      <c r="CT39" s="39"/>
      <c r="CU39" s="39"/>
      <c r="CV39" s="40">
        <f t="shared" si="24"/>
        <v>0</v>
      </c>
      <c r="CW39" s="40">
        <f t="shared" si="2"/>
        <v>0</v>
      </c>
      <c r="CX39" s="40">
        <f t="shared" si="3"/>
        <v>0</v>
      </c>
      <c r="CY39" s="39"/>
      <c r="CZ39" s="39"/>
      <c r="DA39" s="40">
        <f t="shared" si="25"/>
        <v>0</v>
      </c>
      <c r="DB39" s="40">
        <f t="shared" si="4"/>
        <v>0</v>
      </c>
      <c r="DC39" s="40">
        <f t="shared" si="5"/>
        <v>0</v>
      </c>
      <c r="DD39" s="39"/>
      <c r="DE39" s="39"/>
      <c r="DF39" s="40">
        <f t="shared" si="26"/>
        <v>0</v>
      </c>
      <c r="DG39" s="40">
        <f t="shared" si="15"/>
        <v>0</v>
      </c>
      <c r="DH39" s="40">
        <f t="shared" si="6"/>
        <v>0</v>
      </c>
      <c r="DI39" s="39"/>
      <c r="DJ39" s="39"/>
      <c r="DK39" s="40">
        <f t="shared" si="27"/>
        <v>0</v>
      </c>
      <c r="DL39" s="40">
        <f t="shared" si="16"/>
        <v>0</v>
      </c>
      <c r="DM39" s="40">
        <f t="shared" si="7"/>
        <v>0</v>
      </c>
      <c r="DN39" s="39"/>
      <c r="DO39" s="39"/>
      <c r="DP39" s="40">
        <f t="shared" si="28"/>
        <v>0</v>
      </c>
      <c r="DQ39" s="40">
        <f t="shared" si="17"/>
        <v>0</v>
      </c>
      <c r="DR39" s="40">
        <f t="shared" si="8"/>
        <v>0</v>
      </c>
      <c r="DS39" s="39"/>
      <c r="DT39" s="39"/>
      <c r="DU39" s="40">
        <f t="shared" si="29"/>
        <v>0</v>
      </c>
      <c r="DV39" s="40">
        <f t="shared" si="18"/>
        <v>0</v>
      </c>
      <c r="DW39" s="40">
        <f t="shared" si="9"/>
        <v>0</v>
      </c>
      <c r="DX39" s="40">
        <f t="shared" si="19"/>
        <v>0</v>
      </c>
      <c r="DY39" s="40">
        <f t="shared" si="20"/>
        <v>0</v>
      </c>
      <c r="DZ39" s="40">
        <f t="shared" si="21"/>
        <v>0</v>
      </c>
      <c r="EA39" s="42">
        <f t="shared" si="10"/>
        <v>0</v>
      </c>
    </row>
    <row r="40" spans="2:131" x14ac:dyDescent="0.15">
      <c r="B40" s="168"/>
      <c r="C40" s="169"/>
      <c r="D40" s="169"/>
      <c r="E40" s="169"/>
      <c r="F40" s="170"/>
      <c r="G40" s="171"/>
      <c r="H40" s="172"/>
      <c r="I40" s="105"/>
      <c r="J40" s="106"/>
      <c r="K40" s="106"/>
      <c r="L40" s="106"/>
      <c r="M40" s="106"/>
      <c r="N40" s="107"/>
      <c r="O40" s="154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6"/>
      <c r="AE40" s="133"/>
      <c r="AF40" s="133"/>
      <c r="AG40" s="133"/>
      <c r="AH40" s="133"/>
      <c r="AI40" s="133"/>
      <c r="AJ40" s="133"/>
      <c r="AK40" s="133"/>
      <c r="AL40" s="133"/>
      <c r="AM40" s="131"/>
      <c r="AN40" s="132"/>
      <c r="AO40" s="132"/>
      <c r="AP40" s="133"/>
      <c r="AQ40" s="133"/>
      <c r="AR40" s="133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192">
        <f t="shared" si="22"/>
        <v>0</v>
      </c>
      <c r="BH40" s="193"/>
      <c r="BI40" s="193"/>
      <c r="BJ40" s="193"/>
      <c r="BK40" s="194"/>
      <c r="BL40" s="79"/>
      <c r="BM40" s="79"/>
      <c r="BN40" s="79"/>
      <c r="BO40" s="79"/>
      <c r="BP40" s="80"/>
      <c r="BQ40" s="84"/>
      <c r="BR40" s="85"/>
      <c r="BS40" s="85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78">
        <f t="shared" si="23"/>
        <v>0</v>
      </c>
      <c r="CE40" s="78"/>
      <c r="CF40" s="78"/>
      <c r="CG40" s="78"/>
      <c r="CH40" s="78"/>
      <c r="CI40" s="63"/>
      <c r="CJ40" s="59"/>
      <c r="CK40" s="39"/>
      <c r="CL40" s="40">
        <f t="shared" si="11"/>
        <v>0</v>
      </c>
      <c r="CM40" s="40">
        <f t="shared" si="12"/>
        <v>0</v>
      </c>
      <c r="CN40" s="40">
        <f t="shared" si="13"/>
        <v>0</v>
      </c>
      <c r="CO40" s="39"/>
      <c r="CP40" s="39"/>
      <c r="CQ40" s="40">
        <f t="shared" si="14"/>
        <v>0</v>
      </c>
      <c r="CR40" s="40">
        <f t="shared" si="0"/>
        <v>0</v>
      </c>
      <c r="CS40" s="40">
        <f t="shared" si="1"/>
        <v>0</v>
      </c>
      <c r="CT40" s="39"/>
      <c r="CU40" s="39"/>
      <c r="CV40" s="40">
        <f t="shared" si="24"/>
        <v>0</v>
      </c>
      <c r="CW40" s="40">
        <f t="shared" si="2"/>
        <v>0</v>
      </c>
      <c r="CX40" s="40">
        <f t="shared" si="3"/>
        <v>0</v>
      </c>
      <c r="CY40" s="39"/>
      <c r="CZ40" s="39"/>
      <c r="DA40" s="40">
        <f t="shared" si="25"/>
        <v>0</v>
      </c>
      <c r="DB40" s="40">
        <f t="shared" si="4"/>
        <v>0</v>
      </c>
      <c r="DC40" s="40">
        <f t="shared" si="5"/>
        <v>0</v>
      </c>
      <c r="DD40" s="39"/>
      <c r="DE40" s="39"/>
      <c r="DF40" s="40">
        <f t="shared" si="26"/>
        <v>0</v>
      </c>
      <c r="DG40" s="40">
        <f t="shared" si="15"/>
        <v>0</v>
      </c>
      <c r="DH40" s="40">
        <f t="shared" si="6"/>
        <v>0</v>
      </c>
      <c r="DI40" s="39"/>
      <c r="DJ40" s="39"/>
      <c r="DK40" s="40">
        <f t="shared" si="27"/>
        <v>0</v>
      </c>
      <c r="DL40" s="40">
        <f t="shared" si="16"/>
        <v>0</v>
      </c>
      <c r="DM40" s="40">
        <f t="shared" si="7"/>
        <v>0</v>
      </c>
      <c r="DN40" s="39"/>
      <c r="DO40" s="39"/>
      <c r="DP40" s="40">
        <f t="shared" si="28"/>
        <v>0</v>
      </c>
      <c r="DQ40" s="40">
        <f t="shared" si="17"/>
        <v>0</v>
      </c>
      <c r="DR40" s="40">
        <f t="shared" si="8"/>
        <v>0</v>
      </c>
      <c r="DS40" s="39"/>
      <c r="DT40" s="39"/>
      <c r="DU40" s="40">
        <f t="shared" si="29"/>
        <v>0</v>
      </c>
      <c r="DV40" s="40">
        <f t="shared" si="18"/>
        <v>0</v>
      </c>
      <c r="DW40" s="40">
        <f t="shared" si="9"/>
        <v>0</v>
      </c>
      <c r="DX40" s="40">
        <f t="shared" si="19"/>
        <v>0</v>
      </c>
      <c r="DY40" s="40">
        <f t="shared" si="20"/>
        <v>0</v>
      </c>
      <c r="DZ40" s="40">
        <f t="shared" si="21"/>
        <v>0</v>
      </c>
      <c r="EA40" s="42">
        <f t="shared" si="10"/>
        <v>0</v>
      </c>
    </row>
    <row r="41" spans="2:131" x14ac:dyDescent="0.15">
      <c r="B41" s="168"/>
      <c r="C41" s="169"/>
      <c r="D41" s="169"/>
      <c r="E41" s="169"/>
      <c r="F41" s="170"/>
      <c r="G41" s="171"/>
      <c r="H41" s="172"/>
      <c r="I41" s="105"/>
      <c r="J41" s="106"/>
      <c r="K41" s="106"/>
      <c r="L41" s="106"/>
      <c r="M41" s="106"/>
      <c r="N41" s="107"/>
      <c r="O41" s="154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6"/>
      <c r="AE41" s="133"/>
      <c r="AF41" s="133"/>
      <c r="AG41" s="133"/>
      <c r="AH41" s="133"/>
      <c r="AI41" s="133"/>
      <c r="AJ41" s="133"/>
      <c r="AK41" s="133"/>
      <c r="AL41" s="133"/>
      <c r="AM41" s="131"/>
      <c r="AN41" s="132"/>
      <c r="AO41" s="132"/>
      <c r="AP41" s="133"/>
      <c r="AQ41" s="133"/>
      <c r="AR41" s="133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192">
        <f t="shared" si="22"/>
        <v>0</v>
      </c>
      <c r="BH41" s="193"/>
      <c r="BI41" s="193"/>
      <c r="BJ41" s="193"/>
      <c r="BK41" s="194"/>
      <c r="BL41" s="79"/>
      <c r="BM41" s="79"/>
      <c r="BN41" s="79"/>
      <c r="BO41" s="79"/>
      <c r="BP41" s="80"/>
      <c r="BQ41" s="84"/>
      <c r="BR41" s="85"/>
      <c r="BS41" s="85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78">
        <f t="shared" si="23"/>
        <v>0</v>
      </c>
      <c r="CE41" s="78"/>
      <c r="CF41" s="78"/>
      <c r="CG41" s="78"/>
      <c r="CH41" s="78"/>
      <c r="CI41" s="63"/>
      <c r="CJ41" s="59"/>
      <c r="CK41" s="39"/>
      <c r="CL41" s="40">
        <f t="shared" si="11"/>
        <v>0</v>
      </c>
      <c r="CM41" s="40">
        <f t="shared" si="12"/>
        <v>0</v>
      </c>
      <c r="CN41" s="40">
        <f t="shared" si="13"/>
        <v>0</v>
      </c>
      <c r="CO41" s="39"/>
      <c r="CP41" s="39"/>
      <c r="CQ41" s="40">
        <f t="shared" si="14"/>
        <v>0</v>
      </c>
      <c r="CR41" s="40">
        <f t="shared" si="0"/>
        <v>0</v>
      </c>
      <c r="CS41" s="40">
        <f t="shared" si="1"/>
        <v>0</v>
      </c>
      <c r="CT41" s="39"/>
      <c r="CU41" s="39"/>
      <c r="CV41" s="40">
        <f t="shared" si="24"/>
        <v>0</v>
      </c>
      <c r="CW41" s="40">
        <f t="shared" si="2"/>
        <v>0</v>
      </c>
      <c r="CX41" s="40">
        <f t="shared" si="3"/>
        <v>0</v>
      </c>
      <c r="CY41" s="39"/>
      <c r="CZ41" s="39"/>
      <c r="DA41" s="40">
        <f t="shared" si="25"/>
        <v>0</v>
      </c>
      <c r="DB41" s="40">
        <f t="shared" si="4"/>
        <v>0</v>
      </c>
      <c r="DC41" s="40">
        <f t="shared" si="5"/>
        <v>0</v>
      </c>
      <c r="DD41" s="39"/>
      <c r="DE41" s="39"/>
      <c r="DF41" s="40">
        <f t="shared" si="26"/>
        <v>0</v>
      </c>
      <c r="DG41" s="40">
        <f t="shared" si="15"/>
        <v>0</v>
      </c>
      <c r="DH41" s="40">
        <f t="shared" si="6"/>
        <v>0</v>
      </c>
      <c r="DI41" s="39"/>
      <c r="DJ41" s="39"/>
      <c r="DK41" s="40">
        <f t="shared" si="27"/>
        <v>0</v>
      </c>
      <c r="DL41" s="40">
        <f t="shared" si="16"/>
        <v>0</v>
      </c>
      <c r="DM41" s="40">
        <f t="shared" si="7"/>
        <v>0</v>
      </c>
      <c r="DN41" s="39"/>
      <c r="DO41" s="39"/>
      <c r="DP41" s="40">
        <f t="shared" si="28"/>
        <v>0</v>
      </c>
      <c r="DQ41" s="40">
        <f t="shared" si="17"/>
        <v>0</v>
      </c>
      <c r="DR41" s="40">
        <f t="shared" si="8"/>
        <v>0</v>
      </c>
      <c r="DS41" s="39"/>
      <c r="DT41" s="39"/>
      <c r="DU41" s="40">
        <f t="shared" si="29"/>
        <v>0</v>
      </c>
      <c r="DV41" s="40">
        <f t="shared" si="18"/>
        <v>0</v>
      </c>
      <c r="DW41" s="40">
        <f t="shared" si="9"/>
        <v>0</v>
      </c>
      <c r="DX41" s="40">
        <f t="shared" si="19"/>
        <v>0</v>
      </c>
      <c r="DY41" s="40">
        <f t="shared" si="20"/>
        <v>0</v>
      </c>
      <c r="DZ41" s="40">
        <f t="shared" si="21"/>
        <v>0</v>
      </c>
      <c r="EA41" s="42">
        <f t="shared" si="10"/>
        <v>0</v>
      </c>
    </row>
    <row r="42" spans="2:131" x14ac:dyDescent="0.15">
      <c r="B42" s="168"/>
      <c r="C42" s="169"/>
      <c r="D42" s="169"/>
      <c r="E42" s="169"/>
      <c r="F42" s="170"/>
      <c r="G42" s="171"/>
      <c r="H42" s="172"/>
      <c r="I42" s="105"/>
      <c r="J42" s="106"/>
      <c r="K42" s="106"/>
      <c r="L42" s="106"/>
      <c r="M42" s="106"/>
      <c r="N42" s="107"/>
      <c r="O42" s="154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6"/>
      <c r="AE42" s="133"/>
      <c r="AF42" s="133"/>
      <c r="AG42" s="133"/>
      <c r="AH42" s="133"/>
      <c r="AI42" s="133"/>
      <c r="AJ42" s="133"/>
      <c r="AK42" s="133"/>
      <c r="AL42" s="133"/>
      <c r="AM42" s="131"/>
      <c r="AN42" s="132"/>
      <c r="AO42" s="132"/>
      <c r="AP42" s="133"/>
      <c r="AQ42" s="133"/>
      <c r="AR42" s="133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192">
        <f t="shared" si="22"/>
        <v>0</v>
      </c>
      <c r="BH42" s="193"/>
      <c r="BI42" s="193"/>
      <c r="BJ42" s="193"/>
      <c r="BK42" s="194"/>
      <c r="BL42" s="79"/>
      <c r="BM42" s="79"/>
      <c r="BN42" s="79"/>
      <c r="BO42" s="79"/>
      <c r="BP42" s="80"/>
      <c r="BQ42" s="84"/>
      <c r="BR42" s="85"/>
      <c r="BS42" s="85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78">
        <f t="shared" si="23"/>
        <v>0</v>
      </c>
      <c r="CE42" s="78"/>
      <c r="CF42" s="78"/>
      <c r="CG42" s="78"/>
      <c r="CH42" s="78"/>
      <c r="CI42" s="63"/>
      <c r="CJ42" s="59"/>
      <c r="CK42" s="39"/>
      <c r="CL42" s="40">
        <f t="shared" si="11"/>
        <v>0</v>
      </c>
      <c r="CM42" s="40">
        <f t="shared" si="12"/>
        <v>0</v>
      </c>
      <c r="CN42" s="40">
        <f t="shared" si="13"/>
        <v>0</v>
      </c>
      <c r="CO42" s="39"/>
      <c r="CP42" s="39"/>
      <c r="CQ42" s="40">
        <f t="shared" si="14"/>
        <v>0</v>
      </c>
      <c r="CR42" s="40">
        <f t="shared" si="0"/>
        <v>0</v>
      </c>
      <c r="CS42" s="40">
        <f t="shared" si="1"/>
        <v>0</v>
      </c>
      <c r="CT42" s="39"/>
      <c r="CU42" s="39"/>
      <c r="CV42" s="40">
        <f t="shared" si="24"/>
        <v>0</v>
      </c>
      <c r="CW42" s="40">
        <f t="shared" si="2"/>
        <v>0</v>
      </c>
      <c r="CX42" s="40">
        <f t="shared" si="3"/>
        <v>0</v>
      </c>
      <c r="CY42" s="39"/>
      <c r="CZ42" s="39"/>
      <c r="DA42" s="40">
        <f t="shared" si="25"/>
        <v>0</v>
      </c>
      <c r="DB42" s="40">
        <f t="shared" si="4"/>
        <v>0</v>
      </c>
      <c r="DC42" s="40">
        <f t="shared" si="5"/>
        <v>0</v>
      </c>
      <c r="DD42" s="39"/>
      <c r="DE42" s="39"/>
      <c r="DF42" s="40">
        <f t="shared" si="26"/>
        <v>0</v>
      </c>
      <c r="DG42" s="40">
        <f t="shared" si="15"/>
        <v>0</v>
      </c>
      <c r="DH42" s="40">
        <f t="shared" si="6"/>
        <v>0</v>
      </c>
      <c r="DI42" s="39"/>
      <c r="DJ42" s="39"/>
      <c r="DK42" s="40">
        <f t="shared" si="27"/>
        <v>0</v>
      </c>
      <c r="DL42" s="40">
        <f t="shared" si="16"/>
        <v>0</v>
      </c>
      <c r="DM42" s="40">
        <f t="shared" si="7"/>
        <v>0</v>
      </c>
      <c r="DN42" s="39"/>
      <c r="DO42" s="39"/>
      <c r="DP42" s="40">
        <f t="shared" si="28"/>
        <v>0</v>
      </c>
      <c r="DQ42" s="40">
        <f t="shared" si="17"/>
        <v>0</v>
      </c>
      <c r="DR42" s="40">
        <f t="shared" si="8"/>
        <v>0</v>
      </c>
      <c r="DS42" s="39"/>
      <c r="DT42" s="39"/>
      <c r="DU42" s="40">
        <f t="shared" si="29"/>
        <v>0</v>
      </c>
      <c r="DV42" s="40">
        <f t="shared" si="18"/>
        <v>0</v>
      </c>
      <c r="DW42" s="40">
        <f t="shared" si="9"/>
        <v>0</v>
      </c>
      <c r="DX42" s="40">
        <f t="shared" si="19"/>
        <v>0</v>
      </c>
      <c r="DY42" s="40">
        <f t="shared" si="20"/>
        <v>0</v>
      </c>
      <c r="DZ42" s="40">
        <f t="shared" si="21"/>
        <v>0</v>
      </c>
      <c r="EA42" s="42">
        <f t="shared" si="10"/>
        <v>0</v>
      </c>
    </row>
    <row r="43" spans="2:131" x14ac:dyDescent="0.15">
      <c r="B43" s="168"/>
      <c r="C43" s="169"/>
      <c r="D43" s="169"/>
      <c r="E43" s="169"/>
      <c r="F43" s="170"/>
      <c r="G43" s="171"/>
      <c r="H43" s="172"/>
      <c r="I43" s="105"/>
      <c r="J43" s="106"/>
      <c r="K43" s="106"/>
      <c r="L43" s="106"/>
      <c r="M43" s="106"/>
      <c r="N43" s="107"/>
      <c r="O43" s="154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6"/>
      <c r="AE43" s="133"/>
      <c r="AF43" s="133"/>
      <c r="AG43" s="133"/>
      <c r="AH43" s="133"/>
      <c r="AI43" s="133"/>
      <c r="AJ43" s="133"/>
      <c r="AK43" s="133"/>
      <c r="AL43" s="133"/>
      <c r="AM43" s="131"/>
      <c r="AN43" s="132"/>
      <c r="AO43" s="132"/>
      <c r="AP43" s="133"/>
      <c r="AQ43" s="133"/>
      <c r="AR43" s="133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192">
        <f t="shared" si="22"/>
        <v>0</v>
      </c>
      <c r="BH43" s="193"/>
      <c r="BI43" s="193"/>
      <c r="BJ43" s="193"/>
      <c r="BK43" s="194"/>
      <c r="BL43" s="79"/>
      <c r="BM43" s="79"/>
      <c r="BN43" s="79"/>
      <c r="BO43" s="79"/>
      <c r="BP43" s="80"/>
      <c r="BQ43" s="84"/>
      <c r="BR43" s="85"/>
      <c r="BS43" s="85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78">
        <f t="shared" si="23"/>
        <v>0</v>
      </c>
      <c r="CE43" s="78"/>
      <c r="CF43" s="78"/>
      <c r="CG43" s="78"/>
      <c r="CH43" s="78"/>
      <c r="CI43" s="63"/>
      <c r="CJ43" s="59"/>
      <c r="CK43" s="39"/>
      <c r="CL43" s="40">
        <f t="shared" si="11"/>
        <v>0</v>
      </c>
      <c r="CM43" s="40">
        <f t="shared" si="12"/>
        <v>0</v>
      </c>
      <c r="CN43" s="40">
        <f t="shared" si="13"/>
        <v>0</v>
      </c>
      <c r="CO43" s="39"/>
      <c r="CP43" s="39"/>
      <c r="CQ43" s="40">
        <f t="shared" si="14"/>
        <v>0</v>
      </c>
      <c r="CR43" s="40">
        <f t="shared" si="0"/>
        <v>0</v>
      </c>
      <c r="CS43" s="40">
        <f t="shared" si="1"/>
        <v>0</v>
      </c>
      <c r="CT43" s="39"/>
      <c r="CU43" s="39"/>
      <c r="CV43" s="40">
        <f t="shared" si="24"/>
        <v>0</v>
      </c>
      <c r="CW43" s="40">
        <f t="shared" si="2"/>
        <v>0</v>
      </c>
      <c r="CX43" s="40">
        <f t="shared" si="3"/>
        <v>0</v>
      </c>
      <c r="CY43" s="39"/>
      <c r="CZ43" s="39"/>
      <c r="DA43" s="40">
        <f t="shared" si="25"/>
        <v>0</v>
      </c>
      <c r="DB43" s="40">
        <f t="shared" si="4"/>
        <v>0</v>
      </c>
      <c r="DC43" s="40">
        <f t="shared" si="5"/>
        <v>0</v>
      </c>
      <c r="DD43" s="39"/>
      <c r="DE43" s="39"/>
      <c r="DF43" s="40">
        <f t="shared" si="26"/>
        <v>0</v>
      </c>
      <c r="DG43" s="40">
        <f t="shared" si="15"/>
        <v>0</v>
      </c>
      <c r="DH43" s="40">
        <f t="shared" si="6"/>
        <v>0</v>
      </c>
      <c r="DI43" s="39"/>
      <c r="DJ43" s="39"/>
      <c r="DK43" s="40">
        <f t="shared" si="27"/>
        <v>0</v>
      </c>
      <c r="DL43" s="40">
        <f t="shared" si="16"/>
        <v>0</v>
      </c>
      <c r="DM43" s="40">
        <f t="shared" si="7"/>
        <v>0</v>
      </c>
      <c r="DN43" s="39"/>
      <c r="DO43" s="39"/>
      <c r="DP43" s="40">
        <f t="shared" si="28"/>
        <v>0</v>
      </c>
      <c r="DQ43" s="40">
        <f t="shared" si="17"/>
        <v>0</v>
      </c>
      <c r="DR43" s="40">
        <f t="shared" si="8"/>
        <v>0</v>
      </c>
      <c r="DS43" s="39"/>
      <c r="DT43" s="39"/>
      <c r="DU43" s="40">
        <f t="shared" si="29"/>
        <v>0</v>
      </c>
      <c r="DV43" s="40">
        <f t="shared" si="18"/>
        <v>0</v>
      </c>
      <c r="DW43" s="40">
        <f t="shared" si="9"/>
        <v>0</v>
      </c>
      <c r="DX43" s="40">
        <f t="shared" si="19"/>
        <v>0</v>
      </c>
      <c r="DY43" s="40">
        <f t="shared" si="20"/>
        <v>0</v>
      </c>
      <c r="DZ43" s="40">
        <f t="shared" si="21"/>
        <v>0</v>
      </c>
      <c r="EA43" s="42">
        <f t="shared" si="10"/>
        <v>0</v>
      </c>
    </row>
    <row r="44" spans="2:131" x14ac:dyDescent="0.15">
      <c r="B44" s="168"/>
      <c r="C44" s="169"/>
      <c r="D44" s="169"/>
      <c r="E44" s="169"/>
      <c r="F44" s="170"/>
      <c r="G44" s="171"/>
      <c r="H44" s="172"/>
      <c r="I44" s="105"/>
      <c r="J44" s="106"/>
      <c r="K44" s="106"/>
      <c r="L44" s="106"/>
      <c r="M44" s="106"/>
      <c r="N44" s="107"/>
      <c r="O44" s="154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6"/>
      <c r="AE44" s="133"/>
      <c r="AF44" s="133"/>
      <c r="AG44" s="133"/>
      <c r="AH44" s="133"/>
      <c r="AI44" s="133"/>
      <c r="AJ44" s="133"/>
      <c r="AK44" s="133"/>
      <c r="AL44" s="133"/>
      <c r="AM44" s="131"/>
      <c r="AN44" s="132"/>
      <c r="AO44" s="132"/>
      <c r="AP44" s="133"/>
      <c r="AQ44" s="133"/>
      <c r="AR44" s="133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192">
        <f t="shared" si="22"/>
        <v>0</v>
      </c>
      <c r="BH44" s="193"/>
      <c r="BI44" s="193"/>
      <c r="BJ44" s="193"/>
      <c r="BK44" s="194"/>
      <c r="BL44" s="79"/>
      <c r="BM44" s="79"/>
      <c r="BN44" s="79"/>
      <c r="BO44" s="79"/>
      <c r="BP44" s="80"/>
      <c r="BQ44" s="84"/>
      <c r="BR44" s="85"/>
      <c r="BS44" s="85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78">
        <f t="shared" si="23"/>
        <v>0</v>
      </c>
      <c r="CE44" s="78"/>
      <c r="CF44" s="78"/>
      <c r="CG44" s="78"/>
      <c r="CH44" s="78"/>
      <c r="CI44" s="63"/>
      <c r="CJ44" s="59"/>
      <c r="CK44" s="39"/>
      <c r="CL44" s="40">
        <f t="shared" si="11"/>
        <v>0</v>
      </c>
      <c r="CM44" s="40">
        <f t="shared" si="12"/>
        <v>0</v>
      </c>
      <c r="CN44" s="40">
        <f t="shared" si="13"/>
        <v>0</v>
      </c>
      <c r="CO44" s="39"/>
      <c r="CP44" s="39"/>
      <c r="CQ44" s="40">
        <f t="shared" si="14"/>
        <v>0</v>
      </c>
      <c r="CR44" s="40">
        <f t="shared" si="0"/>
        <v>0</v>
      </c>
      <c r="CS44" s="40">
        <f t="shared" si="1"/>
        <v>0</v>
      </c>
      <c r="CT44" s="39"/>
      <c r="CU44" s="39"/>
      <c r="CV44" s="40">
        <f t="shared" si="24"/>
        <v>0</v>
      </c>
      <c r="CW44" s="40">
        <f t="shared" si="2"/>
        <v>0</v>
      </c>
      <c r="CX44" s="40">
        <f t="shared" si="3"/>
        <v>0</v>
      </c>
      <c r="CY44" s="39"/>
      <c r="CZ44" s="39"/>
      <c r="DA44" s="40">
        <f t="shared" si="25"/>
        <v>0</v>
      </c>
      <c r="DB44" s="40">
        <f t="shared" si="4"/>
        <v>0</v>
      </c>
      <c r="DC44" s="40">
        <f t="shared" si="5"/>
        <v>0</v>
      </c>
      <c r="DD44" s="39"/>
      <c r="DE44" s="39"/>
      <c r="DF44" s="40">
        <f t="shared" si="26"/>
        <v>0</v>
      </c>
      <c r="DG44" s="40">
        <f t="shared" si="15"/>
        <v>0</v>
      </c>
      <c r="DH44" s="40">
        <f t="shared" si="6"/>
        <v>0</v>
      </c>
      <c r="DI44" s="39"/>
      <c r="DJ44" s="39"/>
      <c r="DK44" s="40">
        <f t="shared" si="27"/>
        <v>0</v>
      </c>
      <c r="DL44" s="40">
        <f t="shared" si="16"/>
        <v>0</v>
      </c>
      <c r="DM44" s="40">
        <f t="shared" si="7"/>
        <v>0</v>
      </c>
      <c r="DN44" s="39"/>
      <c r="DO44" s="39"/>
      <c r="DP44" s="40">
        <f t="shared" si="28"/>
        <v>0</v>
      </c>
      <c r="DQ44" s="40">
        <f t="shared" si="17"/>
        <v>0</v>
      </c>
      <c r="DR44" s="40">
        <f t="shared" si="8"/>
        <v>0</v>
      </c>
      <c r="DS44" s="39"/>
      <c r="DT44" s="39"/>
      <c r="DU44" s="40">
        <f t="shared" si="29"/>
        <v>0</v>
      </c>
      <c r="DV44" s="40">
        <f t="shared" si="18"/>
        <v>0</v>
      </c>
      <c r="DW44" s="40">
        <f t="shared" si="9"/>
        <v>0</v>
      </c>
      <c r="DX44" s="40">
        <f t="shared" si="19"/>
        <v>0</v>
      </c>
      <c r="DY44" s="40">
        <f t="shared" si="20"/>
        <v>0</v>
      </c>
      <c r="DZ44" s="40">
        <f t="shared" si="21"/>
        <v>0</v>
      </c>
      <c r="EA44" s="42">
        <f t="shared" si="10"/>
        <v>0</v>
      </c>
    </row>
    <row r="45" spans="2:131" ht="14.25" thickBot="1" x14ac:dyDescent="0.2">
      <c r="B45" s="178"/>
      <c r="C45" s="179"/>
      <c r="D45" s="179"/>
      <c r="E45" s="179"/>
      <c r="F45" s="189"/>
      <c r="G45" s="190"/>
      <c r="H45" s="191"/>
      <c r="I45" s="314"/>
      <c r="J45" s="315"/>
      <c r="K45" s="315"/>
      <c r="L45" s="315"/>
      <c r="M45" s="315"/>
      <c r="N45" s="316"/>
      <c r="O45" s="308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10"/>
      <c r="AE45" s="177"/>
      <c r="AF45" s="177"/>
      <c r="AG45" s="177"/>
      <c r="AH45" s="177"/>
      <c r="AI45" s="177"/>
      <c r="AJ45" s="177"/>
      <c r="AK45" s="177"/>
      <c r="AL45" s="177"/>
      <c r="AM45" s="181"/>
      <c r="AN45" s="182"/>
      <c r="AO45" s="182"/>
      <c r="AP45" s="177"/>
      <c r="AQ45" s="177"/>
      <c r="AR45" s="177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96">
        <f>AW45-BB45</f>
        <v>0</v>
      </c>
      <c r="BH45" s="197"/>
      <c r="BI45" s="197"/>
      <c r="BJ45" s="197"/>
      <c r="BK45" s="198"/>
      <c r="BL45" s="173"/>
      <c r="BM45" s="173"/>
      <c r="BN45" s="173"/>
      <c r="BO45" s="173"/>
      <c r="BP45" s="174"/>
      <c r="BQ45" s="181"/>
      <c r="BR45" s="182"/>
      <c r="BS45" s="182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80">
        <f t="shared" si="23"/>
        <v>0</v>
      </c>
      <c r="CE45" s="180"/>
      <c r="CF45" s="180"/>
      <c r="CG45" s="180"/>
      <c r="CH45" s="180"/>
      <c r="CI45" s="64"/>
      <c r="CJ45" s="60"/>
      <c r="CK45" s="43"/>
      <c r="CL45" s="44">
        <f t="shared" si="11"/>
        <v>0</v>
      </c>
      <c r="CM45" s="44">
        <f t="shared" si="12"/>
        <v>0</v>
      </c>
      <c r="CN45" s="44">
        <f t="shared" si="13"/>
        <v>0</v>
      </c>
      <c r="CO45" s="43"/>
      <c r="CP45" s="43"/>
      <c r="CQ45" s="44">
        <f t="shared" si="14"/>
        <v>0</v>
      </c>
      <c r="CR45" s="44">
        <f t="shared" si="0"/>
        <v>0</v>
      </c>
      <c r="CS45" s="44">
        <f t="shared" si="1"/>
        <v>0</v>
      </c>
      <c r="CT45" s="43"/>
      <c r="CU45" s="43"/>
      <c r="CV45" s="44">
        <f t="shared" si="24"/>
        <v>0</v>
      </c>
      <c r="CW45" s="44">
        <f t="shared" si="2"/>
        <v>0</v>
      </c>
      <c r="CX45" s="44">
        <f t="shared" si="3"/>
        <v>0</v>
      </c>
      <c r="CY45" s="43"/>
      <c r="CZ45" s="43"/>
      <c r="DA45" s="44">
        <f t="shared" si="25"/>
        <v>0</v>
      </c>
      <c r="DB45" s="44">
        <f t="shared" si="4"/>
        <v>0</v>
      </c>
      <c r="DC45" s="44">
        <f t="shared" si="5"/>
        <v>0</v>
      </c>
      <c r="DD45" s="43"/>
      <c r="DE45" s="43"/>
      <c r="DF45" s="44">
        <f t="shared" si="26"/>
        <v>0</v>
      </c>
      <c r="DG45" s="44">
        <f t="shared" si="15"/>
        <v>0</v>
      </c>
      <c r="DH45" s="44">
        <f t="shared" si="6"/>
        <v>0</v>
      </c>
      <c r="DI45" s="43"/>
      <c r="DJ45" s="43"/>
      <c r="DK45" s="44">
        <f t="shared" si="27"/>
        <v>0</v>
      </c>
      <c r="DL45" s="44">
        <f t="shared" si="16"/>
        <v>0</v>
      </c>
      <c r="DM45" s="44">
        <f t="shared" si="7"/>
        <v>0</v>
      </c>
      <c r="DN45" s="43"/>
      <c r="DO45" s="43"/>
      <c r="DP45" s="44">
        <f t="shared" si="28"/>
        <v>0</v>
      </c>
      <c r="DQ45" s="44">
        <f t="shared" si="17"/>
        <v>0</v>
      </c>
      <c r="DR45" s="44">
        <f t="shared" si="8"/>
        <v>0</v>
      </c>
      <c r="DS45" s="43"/>
      <c r="DT45" s="43"/>
      <c r="DU45" s="44">
        <f t="shared" si="29"/>
        <v>0</v>
      </c>
      <c r="DV45" s="44">
        <f t="shared" si="18"/>
        <v>0</v>
      </c>
      <c r="DW45" s="44">
        <f t="shared" si="9"/>
        <v>0</v>
      </c>
      <c r="DX45" s="40">
        <f t="shared" si="19"/>
        <v>0</v>
      </c>
      <c r="DY45" s="40">
        <f t="shared" si="20"/>
        <v>0</v>
      </c>
      <c r="DZ45" s="40">
        <f t="shared" si="21"/>
        <v>0</v>
      </c>
      <c r="EA45" s="44">
        <f t="shared" si="10"/>
        <v>0</v>
      </c>
    </row>
    <row r="46" spans="2:131" ht="18.75" thickTop="1" thickBot="1" x14ac:dyDescent="0.2">
      <c r="B46" s="185">
        <f>COUNTA(B21:E45)</f>
        <v>0</v>
      </c>
      <c r="C46" s="186"/>
      <c r="D46" s="186"/>
      <c r="E46" s="187"/>
      <c r="F46" s="27"/>
      <c r="G46" s="27"/>
      <c r="H46" s="27"/>
      <c r="AA46" s="71"/>
      <c r="AE46" s="188">
        <f>COUNTIF(AE21:AH45,"○")</f>
        <v>0</v>
      </c>
      <c r="AF46" s="188"/>
      <c r="AG46" s="188"/>
      <c r="AH46" s="188"/>
      <c r="AI46" s="188">
        <f>COUNTIF(AI21:AL45,"○")</f>
        <v>0</v>
      </c>
      <c r="AJ46" s="188"/>
      <c r="AK46" s="188"/>
      <c r="AL46" s="188"/>
      <c r="AM46" s="200" t="s">
        <v>34</v>
      </c>
      <c r="AN46" s="201"/>
      <c r="AO46" s="201"/>
      <c r="AP46" s="201"/>
      <c r="AQ46" s="201"/>
      <c r="AR46" s="202"/>
      <c r="AS46" s="291">
        <f>SUM(AS21:AV45)</f>
        <v>0</v>
      </c>
      <c r="AT46" s="291"/>
      <c r="AU46" s="291"/>
      <c r="AV46" s="291"/>
      <c r="AW46" s="175">
        <f>SUM(AW21:BA45)</f>
        <v>0</v>
      </c>
      <c r="AX46" s="175"/>
      <c r="AY46" s="175"/>
      <c r="AZ46" s="175"/>
      <c r="BA46" s="175"/>
      <c r="BB46" s="175">
        <f>SUM(BB21:BF45)</f>
        <v>0</v>
      </c>
      <c r="BC46" s="175"/>
      <c r="BD46" s="175"/>
      <c r="BE46" s="175"/>
      <c r="BF46" s="175"/>
      <c r="BG46" s="212">
        <f>SUM(BG21:BK45)</f>
        <v>0</v>
      </c>
      <c r="BH46" s="213"/>
      <c r="BI46" s="213"/>
      <c r="BJ46" s="213"/>
      <c r="BK46" s="214"/>
      <c r="BL46" s="175">
        <f>SUM(BL21:BP45)</f>
        <v>0</v>
      </c>
      <c r="BM46" s="175"/>
      <c r="BN46" s="175"/>
      <c r="BO46" s="175"/>
      <c r="BP46" s="176"/>
      <c r="BQ46" s="183" t="s">
        <v>61</v>
      </c>
      <c r="BR46" s="184"/>
      <c r="BS46" s="184"/>
      <c r="BT46" s="81">
        <f>SUM(BT21:BX45)</f>
        <v>0</v>
      </c>
      <c r="BU46" s="82"/>
      <c r="BV46" s="82"/>
      <c r="BW46" s="82"/>
      <c r="BX46" s="82"/>
      <c r="BY46" s="81">
        <f>SUM(BY21:CC45)</f>
        <v>0</v>
      </c>
      <c r="BZ46" s="82"/>
      <c r="CA46" s="82"/>
      <c r="CB46" s="82"/>
      <c r="CC46" s="82"/>
      <c r="CD46" s="81">
        <f>SUM(CD21:CH45)</f>
        <v>0</v>
      </c>
      <c r="CE46" s="82"/>
      <c r="CF46" s="82"/>
      <c r="CG46" s="82"/>
      <c r="CH46" s="83"/>
      <c r="CI46" s="65"/>
      <c r="CJ46" s="61"/>
      <c r="CK46" s="46">
        <f>SUM(CK21:CK45)</f>
        <v>300</v>
      </c>
      <c r="CL46" s="46">
        <f>SUM(CL21:CL45)</f>
        <v>0</v>
      </c>
      <c r="CM46" s="46">
        <f>SUM(CM21:CM45)</f>
        <v>0</v>
      </c>
      <c r="CN46" s="46">
        <f>SUM(CN21:CN45)</f>
        <v>0</v>
      </c>
      <c r="CO46" s="45"/>
      <c r="CP46" s="46">
        <f>SUM(CP21:CP45)</f>
        <v>0</v>
      </c>
      <c r="CQ46" s="46">
        <f>SUM(CQ21:CQ45)</f>
        <v>0</v>
      </c>
      <c r="CR46" s="46">
        <f>SUM(CR21:CR45)</f>
        <v>0</v>
      </c>
      <c r="CS46" s="46">
        <f>SUM(CS21:CS45)</f>
        <v>0</v>
      </c>
      <c r="CT46" s="45"/>
      <c r="CU46" s="46">
        <f>SUM(CU21:CU45)</f>
        <v>0</v>
      </c>
      <c r="CV46" s="46">
        <f>SUM(CV21:CV45)</f>
        <v>0</v>
      </c>
      <c r="CW46" s="46">
        <f>SUM(CW21:CW45)</f>
        <v>0</v>
      </c>
      <c r="CX46" s="46">
        <f>SUM(CX21:CX45)</f>
        <v>0</v>
      </c>
      <c r="CY46" s="45"/>
      <c r="CZ46" s="46">
        <f>SUM(CZ21:CZ45)</f>
        <v>0</v>
      </c>
      <c r="DA46" s="46">
        <f>SUM(DA21:DA45)</f>
        <v>0</v>
      </c>
      <c r="DB46" s="46">
        <f>SUM(DB21:DB45)</f>
        <v>0</v>
      </c>
      <c r="DC46" s="46">
        <f>SUM(DC21:DC45)</f>
        <v>0</v>
      </c>
      <c r="DD46" s="45"/>
      <c r="DE46" s="46">
        <f>SUM(DE21:DE45)</f>
        <v>0</v>
      </c>
      <c r="DF46" s="46">
        <f>SUM(DF21:DF45)</f>
        <v>0</v>
      </c>
      <c r="DG46" s="46">
        <f>SUM(DG21:DG45)</f>
        <v>0</v>
      </c>
      <c r="DH46" s="46">
        <f>SUM(DH21:DH45)</f>
        <v>0</v>
      </c>
      <c r="DI46" s="45"/>
      <c r="DJ46" s="46">
        <f>SUM(DJ21:DJ45)</f>
        <v>0</v>
      </c>
      <c r="DK46" s="46">
        <f>SUM(DK21:DK45)</f>
        <v>0</v>
      </c>
      <c r="DL46" s="46">
        <f>SUM(DL21:DL45)</f>
        <v>0</v>
      </c>
      <c r="DM46" s="46">
        <f>SUM(DM21:DM45)</f>
        <v>0</v>
      </c>
      <c r="DN46" s="45"/>
      <c r="DO46" s="46">
        <f>SUM(DO21:DO45)</f>
        <v>0</v>
      </c>
      <c r="DP46" s="46">
        <f>SUM(DP21:DP45)</f>
        <v>0</v>
      </c>
      <c r="DQ46" s="46">
        <f>SUM(DQ21:DQ45)</f>
        <v>0</v>
      </c>
      <c r="DR46" s="46">
        <f>SUM(DR21:DR45)</f>
        <v>0</v>
      </c>
      <c r="DS46" s="45"/>
      <c r="DT46" s="46">
        <f t="shared" ref="DT46:EA46" si="30">SUM(DT21:DT45)</f>
        <v>0</v>
      </c>
      <c r="DU46" s="46">
        <f t="shared" si="30"/>
        <v>0</v>
      </c>
      <c r="DV46" s="46">
        <f t="shared" si="30"/>
        <v>0</v>
      </c>
      <c r="DW46" s="46">
        <f t="shared" si="30"/>
        <v>0</v>
      </c>
      <c r="DX46" s="46">
        <f t="shared" si="30"/>
        <v>0</v>
      </c>
      <c r="DY46" s="46">
        <f t="shared" si="30"/>
        <v>0</v>
      </c>
      <c r="DZ46" s="46">
        <f t="shared" si="30"/>
        <v>0</v>
      </c>
      <c r="EA46" s="47">
        <f t="shared" si="30"/>
        <v>0</v>
      </c>
    </row>
    <row r="47" spans="2:131" x14ac:dyDescent="0.15">
      <c r="AM47" s="199">
        <v>1.3</v>
      </c>
      <c r="AN47" s="108"/>
      <c r="AO47" s="108"/>
      <c r="AP47" s="108" t="s">
        <v>25</v>
      </c>
      <c r="AQ47" s="108"/>
      <c r="AR47" s="108"/>
      <c r="AS47" s="290">
        <f>SUMPRODUCT(($AM$21:$AM$45="130%")*($AP$21:$AP$45="Ａ重油")*($AS$21:$AV$45))</f>
        <v>0</v>
      </c>
      <c r="AT47" s="290"/>
      <c r="AU47" s="290"/>
      <c r="AV47" s="290"/>
      <c r="AW47" s="195">
        <f>SUMPRODUCT(($AM$21:$AM$45="130%")*($AP$21:$AP$45="Ａ重油")*(AW$21:AW$45))</f>
        <v>0</v>
      </c>
      <c r="AX47" s="195"/>
      <c r="AY47" s="195"/>
      <c r="AZ47" s="195"/>
      <c r="BA47" s="195"/>
      <c r="BB47" s="195">
        <f>SUMPRODUCT(($AM$21:$AM$45="130%")*($AP$21:$AP$45="Ａ重油")*(BB$21:BB$45))</f>
        <v>0</v>
      </c>
      <c r="BC47" s="195"/>
      <c r="BD47" s="195"/>
      <c r="BE47" s="195"/>
      <c r="BF47" s="195"/>
      <c r="BG47" s="195">
        <f>AW47-BB47</f>
        <v>0</v>
      </c>
      <c r="BH47" s="195"/>
      <c r="BI47" s="195"/>
      <c r="BJ47" s="195"/>
      <c r="BK47" s="195"/>
      <c r="BL47" s="195">
        <f>SUMPRODUCT(($AM$21:$AM$45="130%")*($AP$21:$AP$45="Ａ重油")*(BL$21:BL$45))</f>
        <v>0</v>
      </c>
      <c r="BM47" s="195"/>
      <c r="BN47" s="195"/>
      <c r="BO47" s="195"/>
      <c r="BP47" s="285"/>
      <c r="CJ47" s="58" t="s">
        <v>87</v>
      </c>
      <c r="CK47" s="53">
        <f>SUMPRODUCT(($AM$21:$AM$45="130%")*($AP$21:$AP$45="Ａ重油")*($CK$21:$CK$45))</f>
        <v>100</v>
      </c>
      <c r="CL47" s="53">
        <f>SUMPRODUCT(($AM$21:$AM$45="130%")*($AP$21:$AP$45="Ａ重油")*(CL$21:CL$45))</f>
        <v>0</v>
      </c>
      <c r="CM47" s="53">
        <f>SUMPRODUCT(($AM$21:$AM$45="130%")*($AP$21:$AP$45="Ａ重油")*(CM$21:CM$45))</f>
        <v>0</v>
      </c>
      <c r="CN47" s="53">
        <f>SUMPRODUCT(($AM$21:$AM$45="130%")*($AP$21:$AP$45="Ａ重油")*(CN$21:CN$45))</f>
        <v>0</v>
      </c>
      <c r="CO47" s="3" t="s">
        <v>87</v>
      </c>
      <c r="CP47" s="53">
        <f>SUMPRODUCT(($AM$21:$AM$45="130%")*($AP$21:$AP$45="Ａ重油")*(CP$21:CP$45))</f>
        <v>0</v>
      </c>
      <c r="CQ47" s="53">
        <f>SUMPRODUCT(($AM$21:$AM$45="130%")*($AP$21:$AP$45="Ａ重油")*(CQ$21:CQ$45))</f>
        <v>0</v>
      </c>
      <c r="CR47" s="53">
        <f>SUMPRODUCT(($AM$21:$AM$45="130%")*($AP$21:$AP$45="Ａ重油")*(CR$21:CR$45))</f>
        <v>0</v>
      </c>
      <c r="CS47" s="53">
        <f>SUMPRODUCT(($AM$21:$AM$45="130%")*($AP$21:$AP$45="Ａ重油")*(CS$21:CS$45))</f>
        <v>0</v>
      </c>
      <c r="CT47" s="3" t="s">
        <v>87</v>
      </c>
      <c r="CU47" s="53">
        <f>SUMPRODUCT(($AM$21:$AM$45="130%")*($AP$21:$AP$45="Ａ重油")*(CU$21:CU$45))</f>
        <v>0</v>
      </c>
      <c r="CV47" s="53">
        <f>SUMPRODUCT(($AM$21:$AM$45="130%")*($AP$21:$AP$45="Ａ重油")*(CV$21:CV$45))</f>
        <v>0</v>
      </c>
      <c r="CW47" s="53">
        <f>SUMPRODUCT(($AM$21:$AM$45="130%")*($AP$21:$AP$45="Ａ重油")*(CW$21:CW$45))</f>
        <v>0</v>
      </c>
      <c r="CX47" s="53">
        <f>SUMPRODUCT(($AM$21:$AM$45="130%")*($AP$21:$AP$45="Ａ重油")*(CX$21:CX$45))</f>
        <v>0</v>
      </c>
      <c r="CY47" s="3" t="s">
        <v>87</v>
      </c>
      <c r="CZ47" s="53">
        <f>SUMPRODUCT(($AM$21:$AM$45="130%")*($AP$21:$AP$45="Ａ重油")*(CZ$21:CZ$45))</f>
        <v>0</v>
      </c>
      <c r="DA47" s="53">
        <f>SUMPRODUCT(($AM$21:$AM$45="130%")*($AP$21:$AP$45="Ａ重油")*(DA$21:DA$45))</f>
        <v>0</v>
      </c>
      <c r="DB47" s="53">
        <f>SUMPRODUCT(($AM$21:$AM$45="130%")*($AP$21:$AP$45="Ａ重油")*(DB$21:DB$45))</f>
        <v>0</v>
      </c>
      <c r="DC47" s="53">
        <f>SUMPRODUCT(($AM$21:$AM$45="130%")*($AP$21:$AP$45="Ａ重油")*(DC$21:DC$45))</f>
        <v>0</v>
      </c>
      <c r="DD47" s="3" t="s">
        <v>87</v>
      </c>
      <c r="DE47" s="53">
        <f>SUMPRODUCT(($AM$21:$AM$45="130%")*($AP$21:$AP$45="Ａ重油")*(DE$21:DE$45))</f>
        <v>0</v>
      </c>
      <c r="DF47" s="53">
        <f>SUMPRODUCT(($AM$21:$AM$45="130%")*($AP$21:$AP$45="Ａ重油")*(DF$21:DF$45))</f>
        <v>0</v>
      </c>
      <c r="DG47" s="53">
        <f>SUMPRODUCT(($AM$21:$AM$45="130%")*($AP$21:$AP$45="Ａ重油")*(DG$21:DG$45))</f>
        <v>0</v>
      </c>
      <c r="DH47" s="53">
        <f>SUMPRODUCT(($AM$21:$AM$45="130%")*($AP$21:$AP$45="Ａ重油")*(DH$21:DH$45))</f>
        <v>0</v>
      </c>
      <c r="DI47" s="3" t="s">
        <v>87</v>
      </c>
      <c r="DJ47" s="53">
        <f>SUMPRODUCT(($AM$21:$AM$45="130%")*($AP$21:$AP$45="Ａ重油")*(DJ$21:DJ$45))</f>
        <v>0</v>
      </c>
      <c r="DK47" s="53">
        <f>SUMPRODUCT(($AM$21:$AM$45="130%")*($AP$21:$AP$45="Ａ重油")*(DK$21:DK$45))</f>
        <v>0</v>
      </c>
      <c r="DL47" s="53">
        <f>SUMPRODUCT(($AM$21:$AM$45="130%")*($AP$21:$AP$45="Ａ重油")*(DL$21:DL$45))</f>
        <v>0</v>
      </c>
      <c r="DM47" s="53">
        <f>SUMPRODUCT(($AM$21:$AM$45="130%")*($AP$21:$AP$45="Ａ重油")*(DM$21:DM$45))</f>
        <v>0</v>
      </c>
      <c r="DN47" s="3" t="s">
        <v>87</v>
      </c>
      <c r="DO47" s="53">
        <f>SUMPRODUCT(($AM$21:$AM$45="130%")*($AP$21:$AP$45="Ａ重油")*(DO$21:DO$45))</f>
        <v>0</v>
      </c>
      <c r="DP47" s="53">
        <f>SUMPRODUCT(($AM$21:$AM$45="130%")*($AP$21:$AP$45="Ａ重油")*(DP$21:DP$45))</f>
        <v>0</v>
      </c>
      <c r="DQ47" s="53">
        <f>SUMPRODUCT(($AM$21:$AM$45="130%")*($AP$21:$AP$45="Ａ重油")*(DQ$21:DQ$45))</f>
        <v>0</v>
      </c>
      <c r="DR47" s="53">
        <f>SUMPRODUCT(($AM$21:$AM$45="130%")*($AP$21:$AP$45="Ａ重油")*(DR$21:DR$45))</f>
        <v>0</v>
      </c>
      <c r="DS47" s="3" t="s">
        <v>87</v>
      </c>
      <c r="DT47" s="53">
        <f t="shared" ref="DT47:EA47" si="31">SUMPRODUCT(($AM$21:$AM$45="130%")*($AP$21:$AP$45="Ａ重油")*(DT$21:DT$45))</f>
        <v>0</v>
      </c>
      <c r="DU47" s="53">
        <f t="shared" si="31"/>
        <v>0</v>
      </c>
      <c r="DV47" s="53">
        <f t="shared" si="31"/>
        <v>0</v>
      </c>
      <c r="DW47" s="53">
        <f t="shared" si="31"/>
        <v>0</v>
      </c>
      <c r="DX47" s="53">
        <f t="shared" si="31"/>
        <v>0</v>
      </c>
      <c r="DY47" s="53">
        <f t="shared" si="31"/>
        <v>0</v>
      </c>
      <c r="DZ47" s="53">
        <f t="shared" si="31"/>
        <v>0</v>
      </c>
      <c r="EA47" s="53">
        <f t="shared" si="31"/>
        <v>0</v>
      </c>
    </row>
    <row r="48" spans="2:131" ht="13.5" customHeight="1" x14ac:dyDescent="0.15">
      <c r="AM48" s="199">
        <v>1.3</v>
      </c>
      <c r="AN48" s="108"/>
      <c r="AO48" s="108"/>
      <c r="AP48" s="108" t="s">
        <v>26</v>
      </c>
      <c r="AQ48" s="108"/>
      <c r="AR48" s="108"/>
      <c r="AS48" s="290">
        <f>SUMPRODUCT(($AM$21:$AM$45="130%")*($AP$21:$AP$45="灯油")*($AS$21:$AV$45))</f>
        <v>0</v>
      </c>
      <c r="AT48" s="290"/>
      <c r="AU48" s="290"/>
      <c r="AV48" s="290"/>
      <c r="AW48" s="195">
        <f>SUMPRODUCT(($AM$21:$AM$45="130%")*($AP$21:$AP$45="灯油")*(AW$21:AW$45))</f>
        <v>0</v>
      </c>
      <c r="AX48" s="195"/>
      <c r="AY48" s="195"/>
      <c r="AZ48" s="195"/>
      <c r="BA48" s="195"/>
      <c r="BB48" s="195">
        <f>SUMPRODUCT(($AM$21:$AM$45="130%")*($AP$21:$AP$45="灯油")*(BB$21:BB$45))</f>
        <v>0</v>
      </c>
      <c r="BC48" s="195"/>
      <c r="BD48" s="195"/>
      <c r="BE48" s="195"/>
      <c r="BF48" s="195"/>
      <c r="BG48" s="195">
        <f>AW48-BB48</f>
        <v>0</v>
      </c>
      <c r="BH48" s="195"/>
      <c r="BI48" s="195"/>
      <c r="BJ48" s="195"/>
      <c r="BK48" s="195"/>
      <c r="BL48" s="195">
        <f>SUMPRODUCT(($AM$21:$AM$45="130%")*($AP$21:$AP$45="灯油")*(BL$21:BL$45))</f>
        <v>0</v>
      </c>
      <c r="BM48" s="195"/>
      <c r="BN48" s="195"/>
      <c r="BO48" s="195"/>
      <c r="BP48" s="285"/>
      <c r="CJ48" s="58" t="s">
        <v>88</v>
      </c>
      <c r="CK48" s="51">
        <f>SUMPRODUCT(($AM$21:$AM$45="130%")*($AP$21:$AP$45="灯油")*(CK$21:CK$45))</f>
        <v>200</v>
      </c>
      <c r="CL48" s="51">
        <f>SUMPRODUCT(($AM$21:$AM$45="130%")*($AP$21:$AP$45="灯油")*(CL$21:CL$45))</f>
        <v>0</v>
      </c>
      <c r="CM48" s="51">
        <f>SUMPRODUCT(($AM$21:$AM$45="130%")*($AP$21:$AP$45="灯油")*(CM$21:CM$45))</f>
        <v>0</v>
      </c>
      <c r="CN48" s="51">
        <f>SUMPRODUCT(($AM$21:$AM$45="130%")*($AP$21:$AP$45="灯油")*(CN$21:CN$45))</f>
        <v>0</v>
      </c>
      <c r="CO48" s="3" t="s">
        <v>88</v>
      </c>
      <c r="CP48" s="51">
        <f>SUMPRODUCT(($AM$21:$AM$45="130%")*($AP$21:$AP$45="灯油")*(CP$21:CP$45))</f>
        <v>0</v>
      </c>
      <c r="CQ48" s="51">
        <f>SUMPRODUCT(($AM$21:$AM$45="130%")*($AP$21:$AP$45="灯油")*(CQ$21:CQ$45))</f>
        <v>0</v>
      </c>
      <c r="CR48" s="51">
        <f>SUMPRODUCT(($AM$21:$AM$45="130%")*($AP$21:$AP$45="灯油")*(CR$21:CR$45))</f>
        <v>0</v>
      </c>
      <c r="CS48" s="51">
        <f>SUMPRODUCT(($AM$21:$AM$45="130%")*($AP$21:$AP$45="灯油")*(CS$21:CS$45))</f>
        <v>0</v>
      </c>
      <c r="CT48" s="3" t="s">
        <v>88</v>
      </c>
      <c r="CU48" s="51">
        <f>SUMPRODUCT(($AM$21:$AM$45="130%")*($AP$21:$AP$45="灯油")*(CU$21:CU$45))</f>
        <v>0</v>
      </c>
      <c r="CV48" s="51">
        <f>SUMPRODUCT(($AM$21:$AM$45="130%")*($AP$21:$AP$45="灯油")*(CV$21:CV$45))</f>
        <v>0</v>
      </c>
      <c r="CW48" s="51">
        <f>SUMPRODUCT(($AM$21:$AM$45="130%")*($AP$21:$AP$45="灯油")*(CW$21:CW$45))</f>
        <v>0</v>
      </c>
      <c r="CX48" s="51">
        <f>SUMPRODUCT(($AM$21:$AM$45="130%")*($AP$21:$AP$45="灯油")*(CX$21:CX$45))</f>
        <v>0</v>
      </c>
      <c r="CY48" s="3" t="s">
        <v>88</v>
      </c>
      <c r="CZ48" s="51">
        <f>SUMPRODUCT(($AM$21:$AM$45="130%")*($AP$21:$AP$45="灯油")*(CZ$21:CZ$45))</f>
        <v>0</v>
      </c>
      <c r="DA48" s="51">
        <f>SUMPRODUCT(($AM$21:$AM$45="130%")*($AP$21:$AP$45="灯油")*(DA$21:DA$45))</f>
        <v>0</v>
      </c>
      <c r="DB48" s="51">
        <f>SUMPRODUCT(($AM$21:$AM$45="130%")*($AP$21:$AP$45="灯油")*(DB$21:DB$45))</f>
        <v>0</v>
      </c>
      <c r="DC48" s="51">
        <f>SUMPRODUCT(($AM$21:$AM$45="130%")*($AP$21:$AP$45="灯油")*(DC$21:DC$45))</f>
        <v>0</v>
      </c>
      <c r="DD48" s="3" t="s">
        <v>88</v>
      </c>
      <c r="DE48" s="51">
        <f>SUMPRODUCT(($AM$21:$AM$45="130%")*($AP$21:$AP$45="灯油")*(DE$21:DE$45))</f>
        <v>0</v>
      </c>
      <c r="DF48" s="51">
        <f>SUMPRODUCT(($AM$21:$AM$45="130%")*($AP$21:$AP$45="灯油")*(DF$21:DF$45))</f>
        <v>0</v>
      </c>
      <c r="DG48" s="51">
        <f>SUMPRODUCT(($AM$21:$AM$45="130%")*($AP$21:$AP$45="灯油")*(DG$21:DG$45))</f>
        <v>0</v>
      </c>
      <c r="DH48" s="51">
        <f>SUMPRODUCT(($AM$21:$AM$45="130%")*($AP$21:$AP$45="灯油")*(DH$21:DH$45))</f>
        <v>0</v>
      </c>
      <c r="DI48" s="3" t="s">
        <v>88</v>
      </c>
      <c r="DJ48" s="51">
        <f>SUMPRODUCT(($AM$21:$AM$45="130%")*($AP$21:$AP$45="灯油")*(DJ$21:DJ$45))</f>
        <v>0</v>
      </c>
      <c r="DK48" s="51">
        <f>SUMPRODUCT(($AM$21:$AM$45="130%")*($AP$21:$AP$45="灯油")*(DK$21:DK$45))</f>
        <v>0</v>
      </c>
      <c r="DL48" s="51">
        <f>SUMPRODUCT(($AM$21:$AM$45="130%")*($AP$21:$AP$45="灯油")*(DL$21:DL$45))</f>
        <v>0</v>
      </c>
      <c r="DM48" s="51">
        <f>SUMPRODUCT(($AM$21:$AM$45="130%")*($AP$21:$AP$45="灯油")*(DM$21:DM$45))</f>
        <v>0</v>
      </c>
      <c r="DN48" s="3" t="s">
        <v>88</v>
      </c>
      <c r="DO48" s="51">
        <f>SUMPRODUCT(($AM$21:$AM$45="130%")*($AP$21:$AP$45="灯油")*(DO$21:DO$45))</f>
        <v>0</v>
      </c>
      <c r="DP48" s="51">
        <f>SUMPRODUCT(($AM$21:$AM$45="130%")*($AP$21:$AP$45="灯油")*(DP$21:DP$45))</f>
        <v>0</v>
      </c>
      <c r="DQ48" s="51">
        <f>SUMPRODUCT(($AM$21:$AM$45="130%")*($AP$21:$AP$45="灯油")*(DQ$21:DQ$45))</f>
        <v>0</v>
      </c>
      <c r="DR48" s="51">
        <f>SUMPRODUCT(($AM$21:$AM$45="130%")*($AP$21:$AP$45="灯油")*(DR$21:DR$45))</f>
        <v>0</v>
      </c>
      <c r="DS48" s="3" t="s">
        <v>88</v>
      </c>
      <c r="DT48" s="51">
        <f t="shared" ref="DT48:EA48" si="32">SUMPRODUCT(($AM$21:$AM$45="130%")*($AP$21:$AP$45="灯油")*(DT$21:DT$45))</f>
        <v>0</v>
      </c>
      <c r="DU48" s="51">
        <f t="shared" si="32"/>
        <v>0</v>
      </c>
      <c r="DV48" s="51">
        <f t="shared" si="32"/>
        <v>0</v>
      </c>
      <c r="DW48" s="51">
        <f t="shared" si="32"/>
        <v>0</v>
      </c>
      <c r="DX48" s="51">
        <f t="shared" si="32"/>
        <v>0</v>
      </c>
      <c r="DY48" s="51">
        <f t="shared" si="32"/>
        <v>0</v>
      </c>
      <c r="DZ48" s="51">
        <f t="shared" si="32"/>
        <v>0</v>
      </c>
      <c r="EA48" s="51">
        <f t="shared" si="32"/>
        <v>0</v>
      </c>
    </row>
    <row r="49" spans="2:131" ht="13.5" customHeight="1" x14ac:dyDescent="0.15">
      <c r="AM49" s="199">
        <v>1.5</v>
      </c>
      <c r="AN49" s="108"/>
      <c r="AO49" s="108"/>
      <c r="AP49" s="108" t="s">
        <v>25</v>
      </c>
      <c r="AQ49" s="108"/>
      <c r="AR49" s="108"/>
      <c r="AS49" s="290">
        <f>SUMPRODUCT(($AM$21:$AM$45="150%")*($AP$21:$AP$45="Ａ重油")*($AS$21:$AV$45))</f>
        <v>0</v>
      </c>
      <c r="AT49" s="290"/>
      <c r="AU49" s="290"/>
      <c r="AV49" s="290"/>
      <c r="AW49" s="195">
        <f>SUMPRODUCT(($AM$21:$AM$45="150%")*($AP$21:$AP$45="Ａ重油")*(AW$21:AW$45))</f>
        <v>0</v>
      </c>
      <c r="AX49" s="195"/>
      <c r="AY49" s="195"/>
      <c r="AZ49" s="195"/>
      <c r="BA49" s="195"/>
      <c r="BB49" s="195">
        <f>SUMPRODUCT(($AM$21:$AM$45="150%")*($AP$21:$AP$45="Ａ重油")*(BB$21:BB$45))</f>
        <v>0</v>
      </c>
      <c r="BC49" s="195"/>
      <c r="BD49" s="195"/>
      <c r="BE49" s="195"/>
      <c r="BF49" s="195"/>
      <c r="BG49" s="195">
        <f>AW49-BB49</f>
        <v>0</v>
      </c>
      <c r="BH49" s="195"/>
      <c r="BI49" s="195"/>
      <c r="BJ49" s="195"/>
      <c r="BK49" s="195"/>
      <c r="BL49" s="195">
        <f>SUMPRODUCT(($AM$21:$AM$45="150%")*($AP$21:$AP$45="Ａ重油")*(BL$21:BL$45))</f>
        <v>0</v>
      </c>
      <c r="BM49" s="195"/>
      <c r="BN49" s="195"/>
      <c r="BO49" s="195"/>
      <c r="BP49" s="285"/>
      <c r="CJ49" s="58" t="s">
        <v>89</v>
      </c>
      <c r="CK49" s="51">
        <f>SUMPRODUCT(($AM$21:$AM$45="150%")*($AP$21:$AP$45="Ａ重油")*(CK$21:CK$45))</f>
        <v>0</v>
      </c>
      <c r="CL49" s="51">
        <f>SUMPRODUCT(($AM$21:$AM$45="150%")*($AP$21:$AP$45="Ａ重油")*(CL$21:CL$45))</f>
        <v>0</v>
      </c>
      <c r="CM49" s="51">
        <f>SUMPRODUCT(($AM$21:$AM$45="150%")*($AP$21:$AP$45="Ａ重油")*(CM$21:CM$45))</f>
        <v>0</v>
      </c>
      <c r="CN49" s="51">
        <f>SUMPRODUCT(($AM$21:$AM$45="150%")*($AP$21:$AP$45="Ａ重油")*(CN$21:CN$45))</f>
        <v>0</v>
      </c>
      <c r="CO49" s="3" t="s">
        <v>89</v>
      </c>
      <c r="CP49" s="51">
        <f>SUMPRODUCT(($AM$21:$AM$45="150%")*($AP$21:$AP$45="Ａ重油")*(CP$21:CP$45))</f>
        <v>0</v>
      </c>
      <c r="CQ49" s="51">
        <f>SUMPRODUCT(($AM$21:$AM$45="150%")*($AP$21:$AP$45="Ａ重油")*(CQ$21:CQ$45))</f>
        <v>0</v>
      </c>
      <c r="CR49" s="51">
        <f>SUMPRODUCT(($AM$21:$AM$45="150%")*($AP$21:$AP$45="Ａ重油")*(CR$21:CR$45))</f>
        <v>0</v>
      </c>
      <c r="CS49" s="51">
        <f>SUMPRODUCT(($AM$21:$AM$45="150%")*($AP$21:$AP$45="Ａ重油")*(CS$21:CS$45))</f>
        <v>0</v>
      </c>
      <c r="CT49" s="3" t="s">
        <v>89</v>
      </c>
      <c r="CU49" s="51">
        <f>SUMPRODUCT(($AM$21:$AM$45="150%")*($AP$21:$AP$45="Ａ重油")*(CU$21:CU$45))</f>
        <v>0</v>
      </c>
      <c r="CV49" s="51">
        <f>SUMPRODUCT(($AM$21:$AM$45="150%")*($AP$21:$AP$45="Ａ重油")*(CV$21:CV$45))</f>
        <v>0</v>
      </c>
      <c r="CW49" s="51">
        <f>SUMPRODUCT(($AM$21:$AM$45="150%")*($AP$21:$AP$45="Ａ重油")*(CW$21:CW$45))</f>
        <v>0</v>
      </c>
      <c r="CX49" s="51">
        <f>SUMPRODUCT(($AM$21:$AM$45="150%")*($AP$21:$AP$45="Ａ重油")*(CX$21:CX$45))</f>
        <v>0</v>
      </c>
      <c r="CY49" s="3" t="s">
        <v>89</v>
      </c>
      <c r="CZ49" s="51">
        <f>SUMPRODUCT(($AM$21:$AM$45="150%")*($AP$21:$AP$45="Ａ重油")*(CZ$21:CZ$45))</f>
        <v>0</v>
      </c>
      <c r="DA49" s="51">
        <f>SUMPRODUCT(($AM$21:$AM$45="150%")*($AP$21:$AP$45="Ａ重油")*(DA$21:DA$45))</f>
        <v>0</v>
      </c>
      <c r="DB49" s="51">
        <f>SUMPRODUCT(($AM$21:$AM$45="150%")*($AP$21:$AP$45="Ａ重油")*(DB$21:DB$45))</f>
        <v>0</v>
      </c>
      <c r="DC49" s="51">
        <f>SUMPRODUCT(($AM$21:$AM$45="150%")*($AP$21:$AP$45="Ａ重油")*(DC$21:DC$45))</f>
        <v>0</v>
      </c>
      <c r="DD49" s="3" t="s">
        <v>89</v>
      </c>
      <c r="DE49" s="51">
        <f>SUMPRODUCT(($AM$21:$AM$45="150%")*($AP$21:$AP$45="Ａ重油")*(DE$21:DE$45))</f>
        <v>0</v>
      </c>
      <c r="DF49" s="51">
        <f>SUMPRODUCT(($AM$21:$AM$45="150%")*($AP$21:$AP$45="Ａ重油")*(DF$21:DF$45))</f>
        <v>0</v>
      </c>
      <c r="DG49" s="51">
        <f>SUMPRODUCT(($AM$21:$AM$45="150%")*($AP$21:$AP$45="Ａ重油")*(DG$21:DG$45))</f>
        <v>0</v>
      </c>
      <c r="DH49" s="51">
        <f>SUMPRODUCT(($AM$21:$AM$45="150%")*($AP$21:$AP$45="Ａ重油")*(DH$21:DH$45))</f>
        <v>0</v>
      </c>
      <c r="DI49" s="3" t="s">
        <v>89</v>
      </c>
      <c r="DJ49" s="51">
        <f>SUMPRODUCT(($AM$21:$AM$45="150%")*($AP$21:$AP$45="Ａ重油")*(DJ$21:DJ$45))</f>
        <v>0</v>
      </c>
      <c r="DK49" s="51">
        <f>SUMPRODUCT(($AM$21:$AM$45="150%")*($AP$21:$AP$45="Ａ重油")*(DK$21:DK$45))</f>
        <v>0</v>
      </c>
      <c r="DL49" s="51">
        <f>SUMPRODUCT(($AM$21:$AM$45="150%")*($AP$21:$AP$45="Ａ重油")*(DL$21:DL$45))</f>
        <v>0</v>
      </c>
      <c r="DM49" s="51">
        <f>SUMPRODUCT(($AM$21:$AM$45="150%")*($AP$21:$AP$45="Ａ重油")*(DM$21:DM$45))</f>
        <v>0</v>
      </c>
      <c r="DN49" s="3" t="s">
        <v>89</v>
      </c>
      <c r="DO49" s="51">
        <f>SUMPRODUCT(($AM$21:$AM$45="150%")*($AP$21:$AP$45="Ａ重油")*(DO$21:DO$45))</f>
        <v>0</v>
      </c>
      <c r="DP49" s="51">
        <f>SUMPRODUCT(($AM$21:$AM$45="150%")*($AP$21:$AP$45="Ａ重油")*(DP$21:DP$45))</f>
        <v>0</v>
      </c>
      <c r="DQ49" s="51">
        <f>SUMPRODUCT(($AM$21:$AM$45="150%")*($AP$21:$AP$45="Ａ重油")*(DQ$21:DQ$45))</f>
        <v>0</v>
      </c>
      <c r="DR49" s="51">
        <f>SUMPRODUCT(($AM$21:$AM$45="150%")*($AP$21:$AP$45="Ａ重油")*(DR$21:DR$45))</f>
        <v>0</v>
      </c>
      <c r="DS49" s="3" t="s">
        <v>89</v>
      </c>
      <c r="DT49" s="51">
        <f t="shared" ref="DT49:EA49" si="33">SUMPRODUCT(($AM$21:$AM$45="150%")*($AP$21:$AP$45="Ａ重油")*(DT$21:DT$45))</f>
        <v>0</v>
      </c>
      <c r="DU49" s="51">
        <f t="shared" si="33"/>
        <v>0</v>
      </c>
      <c r="DV49" s="51">
        <f t="shared" si="33"/>
        <v>0</v>
      </c>
      <c r="DW49" s="51">
        <f t="shared" si="33"/>
        <v>0</v>
      </c>
      <c r="DX49" s="51">
        <f t="shared" si="33"/>
        <v>0</v>
      </c>
      <c r="DY49" s="51">
        <f t="shared" si="33"/>
        <v>0</v>
      </c>
      <c r="DZ49" s="51">
        <f t="shared" si="33"/>
        <v>0</v>
      </c>
      <c r="EA49" s="51">
        <f t="shared" si="33"/>
        <v>0</v>
      </c>
    </row>
    <row r="50" spans="2:131" x14ac:dyDescent="0.15">
      <c r="AM50" s="199">
        <v>1.5</v>
      </c>
      <c r="AN50" s="108"/>
      <c r="AO50" s="108"/>
      <c r="AP50" s="108" t="s">
        <v>26</v>
      </c>
      <c r="AQ50" s="108"/>
      <c r="AR50" s="108"/>
      <c r="AS50" s="290">
        <f>SUMPRODUCT(($AM$21:$AM$45="150%")*($AP$21:$AP$45="灯油")*($AS$21:$AV$45))</f>
        <v>0</v>
      </c>
      <c r="AT50" s="290"/>
      <c r="AU50" s="290"/>
      <c r="AV50" s="290"/>
      <c r="AW50" s="195">
        <f>SUMPRODUCT(($AM$21:$AM$45="150%")*($AP$21:$AP$45="灯油")*(AW$21:AW$45))</f>
        <v>0</v>
      </c>
      <c r="AX50" s="195"/>
      <c r="AY50" s="195"/>
      <c r="AZ50" s="195"/>
      <c r="BA50" s="195"/>
      <c r="BB50" s="195">
        <f>SUMPRODUCT(($AM$21:$AM$45="150%")*($AP$21:$AP$45="灯油")*(BB$21:BB$45))</f>
        <v>0</v>
      </c>
      <c r="BC50" s="195"/>
      <c r="BD50" s="195"/>
      <c r="BE50" s="195"/>
      <c r="BF50" s="195"/>
      <c r="BG50" s="195">
        <f>AW50-BB50</f>
        <v>0</v>
      </c>
      <c r="BH50" s="195"/>
      <c r="BI50" s="195"/>
      <c r="BJ50" s="195"/>
      <c r="BK50" s="195"/>
      <c r="BL50" s="195">
        <f>SUMPRODUCT(($AM$21:$AM$45="150%")*($AP$21:$AP$45="灯油")*(BL$21:BL$45))</f>
        <v>0</v>
      </c>
      <c r="BM50" s="195"/>
      <c r="BN50" s="195"/>
      <c r="BO50" s="195"/>
      <c r="BP50" s="285"/>
      <c r="CJ50" s="58" t="s">
        <v>90</v>
      </c>
      <c r="CK50" s="52">
        <f>SUMPRODUCT(($AM$21:$AM$45="150%")*($AP$21:$AP$45="灯油")*(CK$21:CK$45))</f>
        <v>0</v>
      </c>
      <c r="CL50" s="51">
        <f>SUMPRODUCT(($AM$21:$AM$45="150%")*($AP$21:$AP$45="灯油")*(CL$21:CL$45))</f>
        <v>0</v>
      </c>
      <c r="CM50" s="51">
        <f>SUMPRODUCT(($AM$21:$AM$45="150%")*($AP$21:$AP$45="灯油")*(CM$21:CM$45))</f>
        <v>0</v>
      </c>
      <c r="CN50" s="51">
        <f>SUMPRODUCT(($AM$21:$AM$45="150%")*($AP$21:$AP$45="灯油")*(CN$21:CN$45))</f>
        <v>0</v>
      </c>
      <c r="CO50" s="3" t="s">
        <v>90</v>
      </c>
      <c r="CP50" s="51">
        <f>SUMPRODUCT(($AM$21:$AM$45="150%")*($AP$21:$AP$45="灯油")*(CP$21:CP$45))</f>
        <v>0</v>
      </c>
      <c r="CQ50" s="51">
        <f>SUMPRODUCT(($AM$21:$AM$45="150%")*($AP$21:$AP$45="灯油")*(CQ$21:CQ$45))</f>
        <v>0</v>
      </c>
      <c r="CR50" s="51">
        <f>SUMPRODUCT(($AM$21:$AM$45="150%")*($AP$21:$AP$45="灯油")*(CR$21:CR$45))</f>
        <v>0</v>
      </c>
      <c r="CS50" s="51">
        <f>SUMPRODUCT(($AM$21:$AM$45="150%")*($AP$21:$AP$45="灯油")*(CS$21:CS$45))</f>
        <v>0</v>
      </c>
      <c r="CT50" s="3" t="s">
        <v>90</v>
      </c>
      <c r="CU50" s="51">
        <f>SUMPRODUCT(($AM$21:$AM$45="150%")*($AP$21:$AP$45="灯油")*(CU$21:CU$45))</f>
        <v>0</v>
      </c>
      <c r="CV50" s="51">
        <f>SUMPRODUCT(($AM$21:$AM$45="150%")*($AP$21:$AP$45="灯油")*(CV$21:CV$45))</f>
        <v>0</v>
      </c>
      <c r="CW50" s="51">
        <f>SUMPRODUCT(($AM$21:$AM$45="150%")*($AP$21:$AP$45="灯油")*(CW$21:CW$45))</f>
        <v>0</v>
      </c>
      <c r="CX50" s="51">
        <f>SUMPRODUCT(($AM$21:$AM$45="150%")*($AP$21:$AP$45="灯油")*(CX$21:CX$45))</f>
        <v>0</v>
      </c>
      <c r="CY50" s="3" t="s">
        <v>90</v>
      </c>
      <c r="CZ50" s="51">
        <f>SUMPRODUCT(($AM$21:$AM$45="150%")*($AP$21:$AP$45="灯油")*(CZ$21:CZ$45))</f>
        <v>0</v>
      </c>
      <c r="DA50" s="51">
        <f>SUMPRODUCT(($AM$21:$AM$45="150%")*($AP$21:$AP$45="灯油")*(DA$21:DA$45))</f>
        <v>0</v>
      </c>
      <c r="DB50" s="51">
        <f>SUMPRODUCT(($AM$21:$AM$45="150%")*($AP$21:$AP$45="灯油")*(DB$21:DB$45))</f>
        <v>0</v>
      </c>
      <c r="DC50" s="51">
        <f>SUMPRODUCT(($AM$21:$AM$45="150%")*($AP$21:$AP$45="灯油")*(DC$21:DC$45))</f>
        <v>0</v>
      </c>
      <c r="DD50" s="3" t="s">
        <v>90</v>
      </c>
      <c r="DE50" s="51">
        <f>SUMPRODUCT(($AM$21:$AM$45="150%")*($AP$21:$AP$45="灯油")*(DE$21:DE$45))</f>
        <v>0</v>
      </c>
      <c r="DF50" s="51">
        <f>SUMPRODUCT(($AM$21:$AM$45="150%")*($AP$21:$AP$45="灯油")*(DF$21:DF$45))</f>
        <v>0</v>
      </c>
      <c r="DG50" s="51">
        <f>SUMPRODUCT(($AM$21:$AM$45="150%")*($AP$21:$AP$45="灯油")*(DG$21:DG$45))</f>
        <v>0</v>
      </c>
      <c r="DH50" s="51">
        <f>SUMPRODUCT(($AM$21:$AM$45="150%")*($AP$21:$AP$45="灯油")*(DH$21:DH$45))</f>
        <v>0</v>
      </c>
      <c r="DI50" s="3" t="s">
        <v>90</v>
      </c>
      <c r="DJ50" s="51">
        <f>SUMPRODUCT(($AM$21:$AM$45="150%")*($AP$21:$AP$45="灯油")*(DJ$21:DJ$45))</f>
        <v>0</v>
      </c>
      <c r="DK50" s="51">
        <f>SUMPRODUCT(($AM$21:$AM$45="150%")*($AP$21:$AP$45="灯油")*(DK$21:DK$45))</f>
        <v>0</v>
      </c>
      <c r="DL50" s="51">
        <f>SUMPRODUCT(($AM$21:$AM$45="150%")*($AP$21:$AP$45="灯油")*(DL$21:DL$45))</f>
        <v>0</v>
      </c>
      <c r="DM50" s="51">
        <f>SUMPRODUCT(($AM$21:$AM$45="150%")*($AP$21:$AP$45="灯油")*(DM$21:DM$45))</f>
        <v>0</v>
      </c>
      <c r="DN50" s="3" t="s">
        <v>90</v>
      </c>
      <c r="DO50" s="51">
        <f>SUMPRODUCT(($AM$21:$AM$45="150%")*($AP$21:$AP$45="灯油")*(DO$21:DO$45))</f>
        <v>0</v>
      </c>
      <c r="DP50" s="51">
        <f>SUMPRODUCT(($AM$21:$AM$45="150%")*($AP$21:$AP$45="灯油")*(DP$21:DP$45))</f>
        <v>0</v>
      </c>
      <c r="DQ50" s="51">
        <f>SUMPRODUCT(($AM$21:$AM$45="150%")*($AP$21:$AP$45="灯油")*(DQ$21:DQ$45))</f>
        <v>0</v>
      </c>
      <c r="DR50" s="51">
        <f>SUMPRODUCT(($AM$21:$AM$45="150%")*($AP$21:$AP$45="灯油")*(DR$21:DR$45))</f>
        <v>0</v>
      </c>
      <c r="DS50" s="3" t="s">
        <v>90</v>
      </c>
      <c r="DT50" s="51">
        <f t="shared" ref="DT50:EA50" si="34">SUMPRODUCT(($AM$21:$AM$45="150%")*($AP$21:$AP$45="灯油")*(DT$21:DT$45))</f>
        <v>0</v>
      </c>
      <c r="DU50" s="51">
        <f t="shared" si="34"/>
        <v>0</v>
      </c>
      <c r="DV50" s="51">
        <f t="shared" si="34"/>
        <v>0</v>
      </c>
      <c r="DW50" s="51">
        <f t="shared" si="34"/>
        <v>0</v>
      </c>
      <c r="DX50" s="51">
        <f t="shared" si="34"/>
        <v>0</v>
      </c>
      <c r="DY50" s="51">
        <f t="shared" si="34"/>
        <v>0</v>
      </c>
      <c r="DZ50" s="51">
        <f t="shared" si="34"/>
        <v>0</v>
      </c>
      <c r="EA50" s="51">
        <f t="shared" si="34"/>
        <v>0</v>
      </c>
    </row>
    <row r="51" spans="2:131" x14ac:dyDescent="0.15">
      <c r="AM51" s="210" t="s">
        <v>40</v>
      </c>
      <c r="AN51" s="211"/>
      <c r="AO51" s="211"/>
      <c r="AP51" s="211"/>
      <c r="AQ51" s="211"/>
      <c r="AR51" s="264"/>
      <c r="AS51" s="284">
        <f>SUM(AS52:AV55)</f>
        <v>2</v>
      </c>
      <c r="AT51" s="284"/>
      <c r="AU51" s="284"/>
      <c r="AV51" s="284"/>
      <c r="CP51" s="55"/>
      <c r="CQ51" s="54"/>
      <c r="CR51" s="54"/>
      <c r="CS51" s="54"/>
    </row>
    <row r="52" spans="2:131" x14ac:dyDescent="0.15">
      <c r="AM52" s="199">
        <v>1.3</v>
      </c>
      <c r="AN52" s="108"/>
      <c r="AO52" s="108"/>
      <c r="AP52" s="108" t="s">
        <v>25</v>
      </c>
      <c r="AQ52" s="108"/>
      <c r="AR52" s="108"/>
      <c r="AS52" s="284">
        <f>SUMPRODUCT(($AM$21:$AM$45="130%")*($AP$21:$AP$45="Ａ重油")*1)</f>
        <v>1</v>
      </c>
      <c r="AT52" s="284"/>
      <c r="AU52" s="284"/>
      <c r="AV52" s="284"/>
      <c r="CP52" s="55"/>
    </row>
    <row r="53" spans="2:131" x14ac:dyDescent="0.15">
      <c r="AM53" s="199">
        <v>1.3</v>
      </c>
      <c r="AN53" s="108"/>
      <c r="AO53" s="108"/>
      <c r="AP53" s="108" t="s">
        <v>26</v>
      </c>
      <c r="AQ53" s="108"/>
      <c r="AR53" s="108"/>
      <c r="AS53" s="284">
        <f>SUMPRODUCT(($AM$21:$AM$45="130%")*($AP$21:$AP$45="灯油")*1)</f>
        <v>1</v>
      </c>
      <c r="AT53" s="284"/>
      <c r="AU53" s="284"/>
      <c r="AV53" s="284"/>
      <c r="CP53" s="55"/>
    </row>
    <row r="54" spans="2:131" x14ac:dyDescent="0.15">
      <c r="AM54" s="199">
        <v>1.5</v>
      </c>
      <c r="AN54" s="108"/>
      <c r="AO54" s="108"/>
      <c r="AP54" s="108" t="s">
        <v>25</v>
      </c>
      <c r="AQ54" s="108"/>
      <c r="AR54" s="108"/>
      <c r="AS54" s="284">
        <f>SUMPRODUCT(($AM$21:$AM$45="150%")*($AP$21:$AP$45="Ａ重油")*1)</f>
        <v>0</v>
      </c>
      <c r="AT54" s="284"/>
      <c r="AU54" s="284"/>
      <c r="AV54" s="284"/>
      <c r="CP54" s="55"/>
    </row>
    <row r="55" spans="2:131" x14ac:dyDescent="0.15">
      <c r="AM55" s="199">
        <v>1.5</v>
      </c>
      <c r="AN55" s="108"/>
      <c r="AO55" s="108"/>
      <c r="AP55" s="108" t="s">
        <v>26</v>
      </c>
      <c r="AQ55" s="108"/>
      <c r="AR55" s="108"/>
      <c r="AS55" s="284">
        <f>SUMPRODUCT(($AM$21:$AM$45="150%")*($AP$21:$AP$45="灯油")*1)</f>
        <v>0</v>
      </c>
      <c r="AT55" s="284"/>
      <c r="AU55" s="284"/>
      <c r="AV55" s="284"/>
      <c r="CP55" s="12"/>
    </row>
    <row r="56" spans="2:131" x14ac:dyDescent="0.15">
      <c r="B56" t="s">
        <v>36</v>
      </c>
    </row>
    <row r="57" spans="2:131" x14ac:dyDescent="0.15">
      <c r="C57" t="s">
        <v>37</v>
      </c>
      <c r="L57" s="18"/>
      <c r="M57" s="18"/>
      <c r="N57" s="18"/>
      <c r="O57" s="12"/>
      <c r="P57" s="12"/>
      <c r="Q57" s="11"/>
    </row>
    <row r="58" spans="2:131" x14ac:dyDescent="0.15">
      <c r="C58" t="s">
        <v>39</v>
      </c>
    </row>
    <row r="60" spans="2:131" x14ac:dyDescent="0.15">
      <c r="C60" s="11" t="s">
        <v>98</v>
      </c>
    </row>
    <row r="62" spans="2:131" x14ac:dyDescent="0.15">
      <c r="C62" s="10" t="s">
        <v>38</v>
      </c>
      <c r="D62" s="18"/>
      <c r="E62" s="18"/>
    </row>
    <row r="63" spans="2:131" x14ac:dyDescent="0.15">
      <c r="F63" s="18"/>
      <c r="G63" s="18"/>
      <c r="H63" s="18"/>
      <c r="I63" s="18"/>
      <c r="J63" s="18"/>
      <c r="K63" s="18"/>
    </row>
    <row r="67" spans="4:33" x14ac:dyDescent="0.15">
      <c r="D67" s="11" t="s">
        <v>45</v>
      </c>
    </row>
    <row r="68" spans="4:33" x14ac:dyDescent="0.15">
      <c r="D68" s="11"/>
    </row>
    <row r="69" spans="4:33" x14ac:dyDescent="0.15">
      <c r="D69" s="6" t="s">
        <v>13</v>
      </c>
      <c r="K69" s="6" t="s">
        <v>6</v>
      </c>
      <c r="T69" s="6"/>
      <c r="AG69" s="6" t="s">
        <v>74</v>
      </c>
    </row>
    <row r="70" spans="4:33" x14ac:dyDescent="0.15">
      <c r="D70" s="3" t="s">
        <v>14</v>
      </c>
      <c r="K70" s="3" t="s">
        <v>7</v>
      </c>
      <c r="T70" s="3"/>
      <c r="AF70" s="35" t="s">
        <v>75</v>
      </c>
      <c r="AG70" s="50">
        <v>12.7</v>
      </c>
    </row>
    <row r="71" spans="4:33" x14ac:dyDescent="0.15">
      <c r="D71" s="3" t="s">
        <v>15</v>
      </c>
      <c r="K71" s="3" t="s">
        <v>8</v>
      </c>
      <c r="T71" s="3"/>
      <c r="AF71" s="35" t="s">
        <v>76</v>
      </c>
      <c r="AG71" s="50">
        <v>13.5</v>
      </c>
    </row>
    <row r="72" spans="4:33" x14ac:dyDescent="0.15">
      <c r="D72" s="3" t="s">
        <v>16</v>
      </c>
      <c r="T72" s="3"/>
      <c r="AF72" s="35" t="s">
        <v>77</v>
      </c>
      <c r="AG72" s="50">
        <v>29.6</v>
      </c>
    </row>
    <row r="73" spans="4:33" x14ac:dyDescent="0.15">
      <c r="K73" s="7">
        <v>10</v>
      </c>
      <c r="T73" s="3"/>
      <c r="AF73" s="35" t="s">
        <v>78</v>
      </c>
      <c r="AG73" s="50">
        <v>31.4</v>
      </c>
    </row>
    <row r="74" spans="4:33" x14ac:dyDescent="0.15">
      <c r="K74" s="3">
        <v>11</v>
      </c>
      <c r="T74" s="3"/>
    </row>
    <row r="75" spans="4:33" x14ac:dyDescent="0.15">
      <c r="D75" s="6"/>
      <c r="K75" s="3">
        <v>12</v>
      </c>
      <c r="T75" s="3"/>
    </row>
    <row r="76" spans="4:33" x14ac:dyDescent="0.15">
      <c r="D76" s="3">
        <v>3</v>
      </c>
    </row>
    <row r="77" spans="4:33" x14ac:dyDescent="0.15">
      <c r="D77" s="3">
        <v>4</v>
      </c>
      <c r="K77" s="6" t="s">
        <v>20</v>
      </c>
      <c r="T77" s="7"/>
    </row>
    <row r="78" spans="4:33" x14ac:dyDescent="0.15">
      <c r="D78" s="3">
        <v>5</v>
      </c>
      <c r="K78" s="4" t="s">
        <v>21</v>
      </c>
      <c r="T78" s="3"/>
    </row>
    <row r="79" spans="4:33" x14ac:dyDescent="0.15">
      <c r="K79" s="4" t="s">
        <v>22</v>
      </c>
      <c r="T79" s="3"/>
    </row>
    <row r="80" spans="4:33" x14ac:dyDescent="0.15">
      <c r="D80" s="6"/>
      <c r="T80" s="3"/>
    </row>
    <row r="81" spans="4:20" x14ac:dyDescent="0.15">
      <c r="D81" s="3">
        <v>10</v>
      </c>
      <c r="K81" s="6" t="s">
        <v>24</v>
      </c>
      <c r="T81" s="34"/>
    </row>
    <row r="82" spans="4:20" x14ac:dyDescent="0.15">
      <c r="D82" s="3">
        <v>11</v>
      </c>
      <c r="K82" s="3" t="s">
        <v>25</v>
      </c>
    </row>
    <row r="83" spans="4:20" x14ac:dyDescent="0.15">
      <c r="D83" s="3">
        <v>12</v>
      </c>
      <c r="K83" s="3" t="s">
        <v>26</v>
      </c>
    </row>
  </sheetData>
  <mergeCells count="603">
    <mergeCell ref="I37:N37"/>
    <mergeCell ref="I38:N38"/>
    <mergeCell ref="I39:N39"/>
    <mergeCell ref="I40:N40"/>
    <mergeCell ref="I41:N41"/>
    <mergeCell ref="I42:N42"/>
    <mergeCell ref="I43:N43"/>
    <mergeCell ref="I44:N44"/>
    <mergeCell ref="I45:N45"/>
    <mergeCell ref="O38:AD38"/>
    <mergeCell ref="O39:AD39"/>
    <mergeCell ref="O40:AD40"/>
    <mergeCell ref="O41:AD41"/>
    <mergeCell ref="O42:AD42"/>
    <mergeCell ref="O43:AD43"/>
    <mergeCell ref="O44:AD44"/>
    <mergeCell ref="O45:AD45"/>
    <mergeCell ref="I21:N21"/>
    <mergeCell ref="I22:N22"/>
    <mergeCell ref="I23:N23"/>
    <mergeCell ref="I24:N24"/>
    <mergeCell ref="I25:N25"/>
    <mergeCell ref="I26:N26"/>
    <mergeCell ref="I27:N27"/>
    <mergeCell ref="I28:N28"/>
    <mergeCell ref="I29:N29"/>
    <mergeCell ref="I30:N30"/>
    <mergeCell ref="I31:N31"/>
    <mergeCell ref="I32:N32"/>
    <mergeCell ref="I33:N33"/>
    <mergeCell ref="I34:N34"/>
    <mergeCell ref="I35:N35"/>
    <mergeCell ref="I36:N36"/>
    <mergeCell ref="CF14:CG14"/>
    <mergeCell ref="O18:AD20"/>
    <mergeCell ref="O21:AD21"/>
    <mergeCell ref="O22:AD22"/>
    <mergeCell ref="O23:AD23"/>
    <mergeCell ref="O24:AD24"/>
    <mergeCell ref="O25:AD25"/>
    <mergeCell ref="BQ16:CC17"/>
    <mergeCell ref="AF14:AI14"/>
    <mergeCell ref="AM17:BP17"/>
    <mergeCell ref="BG25:BK25"/>
    <mergeCell ref="BQ24:BS24"/>
    <mergeCell ref="AI22:AL22"/>
    <mergeCell ref="AI23:AL23"/>
    <mergeCell ref="AE21:AH21"/>
    <mergeCell ref="BB19:BF20"/>
    <mergeCell ref="AW21:BA21"/>
    <mergeCell ref="BB21:BF21"/>
    <mergeCell ref="AP21:AR21"/>
    <mergeCell ref="AW19:BA20"/>
    <mergeCell ref="AM18:AO20"/>
    <mergeCell ref="AM21:AO21"/>
    <mergeCell ref="BJ14:BM14"/>
    <mergeCell ref="BP14:BS14"/>
    <mergeCell ref="B22:E22"/>
    <mergeCell ref="AE22:AH22"/>
    <mergeCell ref="BB23:BF23"/>
    <mergeCell ref="BL23:BP23"/>
    <mergeCell ref="B23:E23"/>
    <mergeCell ref="AE23:AH23"/>
    <mergeCell ref="B31:E31"/>
    <mergeCell ref="AE31:AH31"/>
    <mergeCell ref="F31:H31"/>
    <mergeCell ref="AI31:AL31"/>
    <mergeCell ref="B30:E30"/>
    <mergeCell ref="AP31:AR31"/>
    <mergeCell ref="F26:H26"/>
    <mergeCell ref="B28:E28"/>
    <mergeCell ref="B24:E24"/>
    <mergeCell ref="AE24:AH24"/>
    <mergeCell ref="AW25:BA25"/>
    <mergeCell ref="AW26:BA26"/>
    <mergeCell ref="AP24:AR24"/>
    <mergeCell ref="AM24:AO24"/>
    <mergeCell ref="F22:H22"/>
    <mergeCell ref="F23:H23"/>
    <mergeCell ref="F24:H24"/>
    <mergeCell ref="F25:H25"/>
    <mergeCell ref="BL49:BP49"/>
    <mergeCell ref="BL47:BP47"/>
    <mergeCell ref="AE30:AH30"/>
    <mergeCell ref="F29:H29"/>
    <mergeCell ref="AI29:AL29"/>
    <mergeCell ref="F27:H27"/>
    <mergeCell ref="AI28:AL28"/>
    <mergeCell ref="F32:H32"/>
    <mergeCell ref="F28:H28"/>
    <mergeCell ref="AI30:AL30"/>
    <mergeCell ref="AI27:AL27"/>
    <mergeCell ref="F30:H30"/>
    <mergeCell ref="AW46:BA46"/>
    <mergeCell ref="BB46:BF46"/>
    <mergeCell ref="AS46:AV46"/>
    <mergeCell ref="AS43:AV43"/>
    <mergeCell ref="BB43:BF43"/>
    <mergeCell ref="AW39:BA39"/>
    <mergeCell ref="BL48:BP48"/>
    <mergeCell ref="AM28:AO28"/>
    <mergeCell ref="AP28:AR28"/>
    <mergeCell ref="BL36:BP36"/>
    <mergeCell ref="AM27:AO27"/>
    <mergeCell ref="AP27:AR27"/>
    <mergeCell ref="AM54:AO54"/>
    <mergeCell ref="AP54:AR54"/>
    <mergeCell ref="AM51:AR51"/>
    <mergeCell ref="AS51:AV51"/>
    <mergeCell ref="BB47:BF47"/>
    <mergeCell ref="AM53:AO53"/>
    <mergeCell ref="AP53:AR53"/>
    <mergeCell ref="AW50:BA50"/>
    <mergeCell ref="BB48:BF48"/>
    <mergeCell ref="BB49:BF49"/>
    <mergeCell ref="AM52:AO52"/>
    <mergeCell ref="AP52:AR52"/>
    <mergeCell ref="BB50:BF50"/>
    <mergeCell ref="AS50:AV50"/>
    <mergeCell ref="AW49:BA49"/>
    <mergeCell ref="AS47:AV47"/>
    <mergeCell ref="AS48:AV48"/>
    <mergeCell ref="AS49:AV49"/>
    <mergeCell ref="AM50:AO50"/>
    <mergeCell ref="AP47:AR47"/>
    <mergeCell ref="AP48:AR48"/>
    <mergeCell ref="AP49:AR49"/>
    <mergeCell ref="AP50:AR50"/>
    <mergeCell ref="AM48:AO48"/>
    <mergeCell ref="BV14:BY14"/>
    <mergeCell ref="CB14:CE14"/>
    <mergeCell ref="AV14:AW14"/>
    <mergeCell ref="BB14:BC14"/>
    <mergeCell ref="BH14:BI14"/>
    <mergeCell ref="BN14:BO14"/>
    <mergeCell ref="AJ2:AR2"/>
    <mergeCell ref="AJ3:AR3"/>
    <mergeCell ref="AJ4:AR4"/>
    <mergeCell ref="BN2:BT2"/>
    <mergeCell ref="BU2:BV2"/>
    <mergeCell ref="AQ8:AQ9"/>
    <mergeCell ref="AL8:AL9"/>
    <mergeCell ref="AM8:AN9"/>
    <mergeCell ref="AO8:AP9"/>
    <mergeCell ref="BT14:BU14"/>
    <mergeCell ref="BZ14:CA14"/>
    <mergeCell ref="AM55:AO55"/>
    <mergeCell ref="AP55:AR55"/>
    <mergeCell ref="BG29:BK29"/>
    <mergeCell ref="BG30:BK30"/>
    <mergeCell ref="BQ29:BS29"/>
    <mergeCell ref="BT29:BX29"/>
    <mergeCell ref="AM29:AO29"/>
    <mergeCell ref="AP29:AR29"/>
    <mergeCell ref="BG31:BK31"/>
    <mergeCell ref="AW29:BA29"/>
    <mergeCell ref="AS54:AV54"/>
    <mergeCell ref="BL50:BP50"/>
    <mergeCell ref="BL31:BP31"/>
    <mergeCell ref="AS55:AV55"/>
    <mergeCell ref="AW31:BA31"/>
    <mergeCell ref="AW47:BA47"/>
    <mergeCell ref="AS52:AV52"/>
    <mergeCell ref="AS53:AV53"/>
    <mergeCell ref="BB31:BF31"/>
    <mergeCell ref="AW48:BA48"/>
    <mergeCell ref="AW43:BA43"/>
    <mergeCell ref="BG32:BK32"/>
    <mergeCell ref="AW34:BA34"/>
    <mergeCell ref="BB34:BF34"/>
    <mergeCell ref="DS9:DT9"/>
    <mergeCell ref="BV8:BX8"/>
    <mergeCell ref="AT8:BB8"/>
    <mergeCell ref="AZ9:BA9"/>
    <mergeCell ref="BB9:BC9"/>
    <mergeCell ref="BW2:BY2"/>
    <mergeCell ref="BN3:BT3"/>
    <mergeCell ref="BU3:BV3"/>
    <mergeCell ref="BW3:BY3"/>
    <mergeCell ref="BN4:BT4"/>
    <mergeCell ref="BU4:BV4"/>
    <mergeCell ref="BW4:BY4"/>
    <mergeCell ref="CT9:CU9"/>
    <mergeCell ref="CY9:CZ9"/>
    <mergeCell ref="DD9:DE9"/>
    <mergeCell ref="DI9:DJ9"/>
    <mergeCell ref="BI9:BN9"/>
    <mergeCell ref="DN9:DO9"/>
    <mergeCell ref="CJ9:CK9"/>
    <mergeCell ref="CO9:CP9"/>
    <mergeCell ref="BW9:BX9"/>
    <mergeCell ref="CJ4:CJ5"/>
    <mergeCell ref="CK4:CK5"/>
    <mergeCell ref="EA18:EA20"/>
    <mergeCell ref="CO19:CS19"/>
    <mergeCell ref="B29:E29"/>
    <mergeCell ref="AE29:AH29"/>
    <mergeCell ref="BG28:BK28"/>
    <mergeCell ref="CT19:CX19"/>
    <mergeCell ref="BT20:BX20"/>
    <mergeCell ref="CD20:CH20"/>
    <mergeCell ref="DS19:DW19"/>
    <mergeCell ref="BT19:CH19"/>
    <mergeCell ref="DN19:DR19"/>
    <mergeCell ref="BL18:BP20"/>
    <mergeCell ref="BT18:CH18"/>
    <mergeCell ref="BG19:BK20"/>
    <mergeCell ref="AS18:AV20"/>
    <mergeCell ref="BQ26:BS26"/>
    <mergeCell ref="AW18:BK18"/>
    <mergeCell ref="BQ18:BS20"/>
    <mergeCell ref="F18:H20"/>
    <mergeCell ref="AW28:BA28"/>
    <mergeCell ref="BB28:BF28"/>
    <mergeCell ref="BG23:BK23"/>
    <mergeCell ref="BG24:BK24"/>
    <mergeCell ref="BG26:BK26"/>
    <mergeCell ref="F21:H21"/>
    <mergeCell ref="A2:AE3"/>
    <mergeCell ref="CY19:DC19"/>
    <mergeCell ref="DD19:DH19"/>
    <mergeCell ref="DI19:DM19"/>
    <mergeCell ref="BY21:CC21"/>
    <mergeCell ref="CD21:CH21"/>
    <mergeCell ref="H5:O5"/>
    <mergeCell ref="P5:V5"/>
    <mergeCell ref="B21:E21"/>
    <mergeCell ref="BT21:BX21"/>
    <mergeCell ref="BN5:BT5"/>
    <mergeCell ref="BU5:BV5"/>
    <mergeCell ref="BW5:BY5"/>
    <mergeCell ref="AZ10:BY12"/>
    <mergeCell ref="K12:V12"/>
    <mergeCell ref="BO9:BP9"/>
    <mergeCell ref="BQ9:BR9"/>
    <mergeCell ref="BC8:BJ8"/>
    <mergeCell ref="AK13:AL13"/>
    <mergeCell ref="BF9:BG9"/>
    <mergeCell ref="AR13:CG13"/>
    <mergeCell ref="AR14:AU14"/>
    <mergeCell ref="AX14:BA14"/>
    <mergeCell ref="B10:J10"/>
    <mergeCell ref="K10:V10"/>
    <mergeCell ref="AT9:AY9"/>
    <mergeCell ref="AI24:AL24"/>
    <mergeCell ref="AS24:AV24"/>
    <mergeCell ref="AW24:BA24"/>
    <mergeCell ref="BL40:BP40"/>
    <mergeCell ref="BG46:BK46"/>
    <mergeCell ref="BL42:BP42"/>
    <mergeCell ref="BB42:BF42"/>
    <mergeCell ref="AW35:BA35"/>
    <mergeCell ref="BB35:BF35"/>
    <mergeCell ref="BL35:BP35"/>
    <mergeCell ref="AW30:BA30"/>
    <mergeCell ref="BG35:BK35"/>
    <mergeCell ref="BG36:BK36"/>
    <mergeCell ref="BG37:BK37"/>
    <mergeCell ref="BG38:BK38"/>
    <mergeCell ref="AS37:AV37"/>
    <mergeCell ref="AW38:BA38"/>
    <mergeCell ref="AW36:BA36"/>
    <mergeCell ref="BB36:BF36"/>
    <mergeCell ref="BB26:BF26"/>
    <mergeCell ref="BL26:BP26"/>
    <mergeCell ref="DX19:DZ19"/>
    <mergeCell ref="CD22:CH22"/>
    <mergeCell ref="BY23:CC23"/>
    <mergeCell ref="CD23:CH23"/>
    <mergeCell ref="BY24:CC24"/>
    <mergeCell ref="CD26:CH26"/>
    <mergeCell ref="BT22:BX22"/>
    <mergeCell ref="BB22:BF22"/>
    <mergeCell ref="CI20:CJ20"/>
    <mergeCell ref="BT25:BX25"/>
    <mergeCell ref="BY25:CC25"/>
    <mergeCell ref="BT23:BX23"/>
    <mergeCell ref="BT24:BX24"/>
    <mergeCell ref="BQ22:BS22"/>
    <mergeCell ref="BL22:BP22"/>
    <mergeCell ref="BT26:BX26"/>
    <mergeCell ref="BQ25:BS25"/>
    <mergeCell ref="BL24:BP24"/>
    <mergeCell ref="BB25:BF25"/>
    <mergeCell ref="BL25:BP25"/>
    <mergeCell ref="BQ23:BS23"/>
    <mergeCell ref="BG22:BK22"/>
    <mergeCell ref="CD27:CH27"/>
    <mergeCell ref="CD24:CH24"/>
    <mergeCell ref="CD25:CH25"/>
    <mergeCell ref="BY20:CC20"/>
    <mergeCell ref="BY22:CC22"/>
    <mergeCell ref="BQ27:BS27"/>
    <mergeCell ref="BQ33:BS33"/>
    <mergeCell ref="BQ34:BS34"/>
    <mergeCell ref="BG33:BK33"/>
    <mergeCell ref="BG34:BK34"/>
    <mergeCell ref="BT31:BX31"/>
    <mergeCell ref="BQ32:BS32"/>
    <mergeCell ref="BT32:BX32"/>
    <mergeCell ref="BT34:BX34"/>
    <mergeCell ref="BT27:BX27"/>
    <mergeCell ref="CD30:CH30"/>
    <mergeCell ref="BL30:BP30"/>
    <mergeCell ref="BY29:CC29"/>
    <mergeCell ref="CD29:CH29"/>
    <mergeCell ref="BQ21:BS21"/>
    <mergeCell ref="BG21:BK21"/>
    <mergeCell ref="BT30:BX30"/>
    <mergeCell ref="BT33:BX33"/>
    <mergeCell ref="BL21:BP21"/>
    <mergeCell ref="AM49:AO49"/>
    <mergeCell ref="CD35:CH35"/>
    <mergeCell ref="B27:E27"/>
    <mergeCell ref="AE27:AH27"/>
    <mergeCell ref="CD31:CH31"/>
    <mergeCell ref="BY32:CC32"/>
    <mergeCell ref="CD36:CH36"/>
    <mergeCell ref="CD37:CH37"/>
    <mergeCell ref="BT38:BX38"/>
    <mergeCell ref="AP34:AR34"/>
    <mergeCell ref="BL34:BP34"/>
    <mergeCell ref="CD32:CH32"/>
    <mergeCell ref="BY33:CC33"/>
    <mergeCell ref="CD33:CH33"/>
    <mergeCell ref="BY34:CC34"/>
    <mergeCell ref="CD34:CH34"/>
    <mergeCell ref="BY31:CC31"/>
    <mergeCell ref="CD28:CH28"/>
    <mergeCell ref="AM46:AR46"/>
    <mergeCell ref="AM47:AO47"/>
    <mergeCell ref="BG41:BK41"/>
    <mergeCell ref="BQ30:BS30"/>
    <mergeCell ref="BY35:CC35"/>
    <mergeCell ref="BT36:BX36"/>
    <mergeCell ref="CD38:CH38"/>
    <mergeCell ref="BG44:BK44"/>
    <mergeCell ref="BY36:CC36"/>
    <mergeCell ref="BQ37:BS37"/>
    <mergeCell ref="BT37:BX37"/>
    <mergeCell ref="BY37:CC37"/>
    <mergeCell ref="CD39:CH39"/>
    <mergeCell ref="BQ36:BS36"/>
    <mergeCell ref="CD40:CH40"/>
    <mergeCell ref="BY43:CC43"/>
    <mergeCell ref="BL44:BP44"/>
    <mergeCell ref="BG42:BK42"/>
    <mergeCell ref="BL41:BP41"/>
    <mergeCell ref="BY41:CC41"/>
    <mergeCell ref="BT40:BX40"/>
    <mergeCell ref="BY40:CC40"/>
    <mergeCell ref="BQ40:BS40"/>
    <mergeCell ref="BQ41:BS41"/>
    <mergeCell ref="BT41:BX41"/>
    <mergeCell ref="BG43:BK43"/>
    <mergeCell ref="BQ39:BS39"/>
    <mergeCell ref="BQ43:BS43"/>
    <mergeCell ref="BY39:CC39"/>
    <mergeCell ref="BQ38:BS38"/>
    <mergeCell ref="B32:E32"/>
    <mergeCell ref="BG48:BK48"/>
    <mergeCell ref="BT39:BX39"/>
    <mergeCell ref="BQ44:BS44"/>
    <mergeCell ref="AW42:BA42"/>
    <mergeCell ref="AS42:AV42"/>
    <mergeCell ref="AM42:AO42"/>
    <mergeCell ref="AP42:AR42"/>
    <mergeCell ref="AI42:AL42"/>
    <mergeCell ref="BB40:BF40"/>
    <mergeCell ref="AM40:AO40"/>
    <mergeCell ref="AP40:AR40"/>
    <mergeCell ref="AW40:BA40"/>
    <mergeCell ref="AS40:AV40"/>
    <mergeCell ref="AE40:AH40"/>
    <mergeCell ref="BB41:BF41"/>
    <mergeCell ref="F33:H33"/>
    <mergeCell ref="B43:E43"/>
    <mergeCell ref="AI46:AL46"/>
    <mergeCell ref="F43:H43"/>
    <mergeCell ref="B41:E41"/>
    <mergeCell ref="BT35:BX35"/>
    <mergeCell ref="AI32:AL32"/>
    <mergeCell ref="AI33:AL33"/>
    <mergeCell ref="BG49:BK49"/>
    <mergeCell ref="BG50:BK50"/>
    <mergeCell ref="AP36:AR36"/>
    <mergeCell ref="AM25:AO25"/>
    <mergeCell ref="AP25:AR25"/>
    <mergeCell ref="AP26:AR26"/>
    <mergeCell ref="AM31:AO31"/>
    <mergeCell ref="AW41:BA41"/>
    <mergeCell ref="B25:E25"/>
    <mergeCell ref="AE25:AH25"/>
    <mergeCell ref="F37:H37"/>
    <mergeCell ref="F38:H38"/>
    <mergeCell ref="AI36:AL36"/>
    <mergeCell ref="B26:E26"/>
    <mergeCell ref="AE26:AH26"/>
    <mergeCell ref="AI25:AL25"/>
    <mergeCell ref="AM26:AO26"/>
    <mergeCell ref="BG45:BK45"/>
    <mergeCell ref="BG47:BK47"/>
    <mergeCell ref="AM41:AO41"/>
    <mergeCell ref="AM43:AO43"/>
    <mergeCell ref="AP43:AR43"/>
    <mergeCell ref="AS25:AV25"/>
    <mergeCell ref="AS26:AV26"/>
    <mergeCell ref="BB38:BF38"/>
    <mergeCell ref="BY38:CC38"/>
    <mergeCell ref="BY26:CC26"/>
    <mergeCell ref="BY27:CC27"/>
    <mergeCell ref="BY28:CC28"/>
    <mergeCell ref="BY30:CC30"/>
    <mergeCell ref="BQ31:BS31"/>
    <mergeCell ref="AW37:BA37"/>
    <mergeCell ref="BB37:BF37"/>
    <mergeCell ref="BL37:BP37"/>
    <mergeCell ref="AW27:BA27"/>
    <mergeCell ref="BL32:BP32"/>
    <mergeCell ref="BL29:BP29"/>
    <mergeCell ref="BL28:BP28"/>
    <mergeCell ref="BL27:BP27"/>
    <mergeCell ref="BB27:BF27"/>
    <mergeCell ref="BQ28:BS28"/>
    <mergeCell ref="BT28:BX28"/>
    <mergeCell ref="BG27:BK27"/>
    <mergeCell ref="BB30:BF30"/>
    <mergeCell ref="BL38:BP38"/>
    <mergeCell ref="CD41:CH41"/>
    <mergeCell ref="BQ42:BS42"/>
    <mergeCell ref="BT42:BX42"/>
    <mergeCell ref="BY42:CC42"/>
    <mergeCell ref="CD42:CH42"/>
    <mergeCell ref="AI41:AL41"/>
    <mergeCell ref="BT43:BX43"/>
    <mergeCell ref="AE41:AH41"/>
    <mergeCell ref="AE44:AH44"/>
    <mergeCell ref="AP41:AR41"/>
    <mergeCell ref="AS41:AV41"/>
    <mergeCell ref="CD44:CH44"/>
    <mergeCell ref="AM44:AO44"/>
    <mergeCell ref="AP44:AR44"/>
    <mergeCell ref="F44:H44"/>
    <mergeCell ref="B45:E45"/>
    <mergeCell ref="AE45:AH45"/>
    <mergeCell ref="AI44:AL44"/>
    <mergeCell ref="AW44:BA44"/>
    <mergeCell ref="B44:E44"/>
    <mergeCell ref="BY45:CC45"/>
    <mergeCell ref="CD45:CH45"/>
    <mergeCell ref="AM45:AO45"/>
    <mergeCell ref="BB44:BF44"/>
    <mergeCell ref="AS44:AV44"/>
    <mergeCell ref="AP45:AR45"/>
    <mergeCell ref="AW45:BA45"/>
    <mergeCell ref="BB45:BF45"/>
    <mergeCell ref="AS45:AV45"/>
    <mergeCell ref="F45:H45"/>
    <mergeCell ref="BQ45:BS45"/>
    <mergeCell ref="BT44:BX44"/>
    <mergeCell ref="BY44:CC44"/>
    <mergeCell ref="BY46:CC46"/>
    <mergeCell ref="BL45:BP45"/>
    <mergeCell ref="BL46:BP46"/>
    <mergeCell ref="AI45:AL45"/>
    <mergeCell ref="BT46:BX46"/>
    <mergeCell ref="F39:H39"/>
    <mergeCell ref="F40:H40"/>
    <mergeCell ref="F41:H41"/>
    <mergeCell ref="B40:E40"/>
    <mergeCell ref="F42:H42"/>
    <mergeCell ref="AI39:AL39"/>
    <mergeCell ref="BT45:BX45"/>
    <mergeCell ref="B42:E42"/>
    <mergeCell ref="AE42:AH42"/>
    <mergeCell ref="AI43:AL43"/>
    <mergeCell ref="BQ46:BS46"/>
    <mergeCell ref="B46:E46"/>
    <mergeCell ref="AE46:AH46"/>
    <mergeCell ref="AE43:AH43"/>
    <mergeCell ref="AS39:AV39"/>
    <mergeCell ref="BG39:BK39"/>
    <mergeCell ref="BG40:BK40"/>
    <mergeCell ref="AI40:AL40"/>
    <mergeCell ref="BB39:BF39"/>
    <mergeCell ref="B35:E35"/>
    <mergeCell ref="AE35:AH35"/>
    <mergeCell ref="F36:H36"/>
    <mergeCell ref="B36:E36"/>
    <mergeCell ref="AM36:AO36"/>
    <mergeCell ref="AS36:AV36"/>
    <mergeCell ref="B37:E37"/>
    <mergeCell ref="B39:E39"/>
    <mergeCell ref="AE39:AH39"/>
    <mergeCell ref="AE37:AH37"/>
    <mergeCell ref="B38:E38"/>
    <mergeCell ref="AE38:AH38"/>
    <mergeCell ref="F35:H35"/>
    <mergeCell ref="AI37:AL37"/>
    <mergeCell ref="AM35:AO35"/>
    <mergeCell ref="AI38:AL38"/>
    <mergeCell ref="AP35:AR35"/>
    <mergeCell ref="O36:AD36"/>
    <mergeCell ref="O37:AD37"/>
    <mergeCell ref="AM38:AO38"/>
    <mergeCell ref="AP38:AR38"/>
    <mergeCell ref="AM39:AO39"/>
    <mergeCell ref="AP39:AR39"/>
    <mergeCell ref="AS38:AV38"/>
    <mergeCell ref="B33:E33"/>
    <mergeCell ref="B34:E34"/>
    <mergeCell ref="AE33:AH33"/>
    <mergeCell ref="BL33:BP33"/>
    <mergeCell ref="AM33:AO33"/>
    <mergeCell ref="AP33:AR33"/>
    <mergeCell ref="AW33:BA33"/>
    <mergeCell ref="AI34:AL34"/>
    <mergeCell ref="AE34:AH34"/>
    <mergeCell ref="F34:H34"/>
    <mergeCell ref="AM34:AO34"/>
    <mergeCell ref="O33:AD33"/>
    <mergeCell ref="O34:AD34"/>
    <mergeCell ref="AS33:AV33"/>
    <mergeCell ref="AE32:AH32"/>
    <mergeCell ref="BB33:BF33"/>
    <mergeCell ref="AS34:AV34"/>
    <mergeCell ref="AS35:AV35"/>
    <mergeCell ref="AE36:AH36"/>
    <mergeCell ref="AE28:AH28"/>
    <mergeCell ref="AS32:AV32"/>
    <mergeCell ref="AW32:BA32"/>
    <mergeCell ref="AM32:AO32"/>
    <mergeCell ref="AP32:AR32"/>
    <mergeCell ref="BB32:BF32"/>
    <mergeCell ref="AS28:AV28"/>
    <mergeCell ref="AS29:AV29"/>
    <mergeCell ref="AS30:AV30"/>
    <mergeCell ref="AS31:AV31"/>
    <mergeCell ref="BB29:BF29"/>
    <mergeCell ref="O31:AD31"/>
    <mergeCell ref="O32:AD32"/>
    <mergeCell ref="AI35:AL35"/>
    <mergeCell ref="AM37:AO37"/>
    <mergeCell ref="AP37:AR37"/>
    <mergeCell ref="O28:AD28"/>
    <mergeCell ref="BK8:BU8"/>
    <mergeCell ref="BU9:BV9"/>
    <mergeCell ref="X10:AQ11"/>
    <mergeCell ref="X13:AC13"/>
    <mergeCell ref="AD13:AE13"/>
    <mergeCell ref="AM13:AP13"/>
    <mergeCell ref="AS21:AV21"/>
    <mergeCell ref="AI18:AL20"/>
    <mergeCell ref="O35:AD35"/>
    <mergeCell ref="AI26:AL26"/>
    <mergeCell ref="BB24:BF24"/>
    <mergeCell ref="O26:AD26"/>
    <mergeCell ref="O27:AD27"/>
    <mergeCell ref="O29:AD29"/>
    <mergeCell ref="O30:AD30"/>
    <mergeCell ref="AM30:AO30"/>
    <mergeCell ref="AP30:AR30"/>
    <mergeCell ref="AW23:BA23"/>
    <mergeCell ref="AW22:BA22"/>
    <mergeCell ref="AS27:AV27"/>
    <mergeCell ref="AS22:AV22"/>
    <mergeCell ref="AM22:AO22"/>
    <mergeCell ref="AP22:AR22"/>
    <mergeCell ref="BD14:BG14"/>
    <mergeCell ref="K13:V13"/>
    <mergeCell ref="AB8:AF9"/>
    <mergeCell ref="AP18:AR20"/>
    <mergeCell ref="AI21:AL21"/>
    <mergeCell ref="AM23:AO23"/>
    <mergeCell ref="AP23:AR23"/>
    <mergeCell ref="AS23:AV23"/>
    <mergeCell ref="AG8:AH9"/>
    <mergeCell ref="AI8:AJ9"/>
    <mergeCell ref="AK8:AK9"/>
    <mergeCell ref="CI18:DZ18"/>
    <mergeCell ref="CI19:CN19"/>
    <mergeCell ref="CD43:CH43"/>
    <mergeCell ref="BL43:BP43"/>
    <mergeCell ref="CD46:CH46"/>
    <mergeCell ref="BQ35:BS35"/>
    <mergeCell ref="BL39:BP39"/>
    <mergeCell ref="B7:J7"/>
    <mergeCell ref="B18:E20"/>
    <mergeCell ref="K7:V7"/>
    <mergeCell ref="B8:J8"/>
    <mergeCell ref="K8:V8"/>
    <mergeCell ref="B9:J9"/>
    <mergeCell ref="K9:V9"/>
    <mergeCell ref="X8:AA9"/>
    <mergeCell ref="AE18:AH20"/>
    <mergeCell ref="B11:J11"/>
    <mergeCell ref="K11:V11"/>
    <mergeCell ref="B12:J12"/>
    <mergeCell ref="I18:N20"/>
    <mergeCell ref="X14:AC14"/>
    <mergeCell ref="AD14:AE14"/>
    <mergeCell ref="AF13:AI13"/>
    <mergeCell ref="B13:J13"/>
  </mergeCells>
  <phoneticPr fontId="1"/>
  <dataValidations count="8">
    <dataValidation type="list" allowBlank="1" showInputMessage="1" showErrorMessage="1" sqref="BC8:BJ8" xr:uid="{00000000-0002-0000-0000-000000000000}">
      <formula1>$D$70:$D$72</formula1>
    </dataValidation>
    <dataValidation type="list" allowBlank="1" showInputMessage="1" showErrorMessage="1" sqref="AM21:AO45" xr:uid="{00000000-0002-0000-0000-000001000000}">
      <formula1>$K$78:$K$79</formula1>
    </dataValidation>
    <dataValidation type="list" allowBlank="1" showInputMessage="1" showErrorMessage="1" sqref="AP21:AR45" xr:uid="{00000000-0002-0000-0000-000002000000}">
      <formula1>$K$82:$K$83</formula1>
    </dataValidation>
    <dataValidation type="list" allowBlank="1" showInputMessage="1" showErrorMessage="1" sqref="BF9:BG9" xr:uid="{00000000-0002-0000-0000-000003000000}">
      <formula1>$D$76:$D$78</formula1>
    </dataValidation>
    <dataValidation type="list" allowBlank="1" showInputMessage="1" showErrorMessage="1" sqref="BB9:BC9" xr:uid="{00000000-0002-0000-0000-000004000000}">
      <formula1>$D$81:$D$83</formula1>
    </dataValidation>
    <dataValidation type="list" allowBlank="1" showInputMessage="1" showErrorMessage="1" sqref="AE21:AL45" xr:uid="{00000000-0002-0000-0000-000005000000}">
      <formula1>$K$70:$K$71</formula1>
    </dataValidation>
    <dataValidation type="list" allowBlank="1" showInputMessage="1" showErrorMessage="1" sqref="BQ21:BS45" xr:uid="{00000000-0002-0000-0000-000006000000}">
      <formula1>$AG$68:$AG$73</formula1>
    </dataValidation>
    <dataValidation type="list" allowBlank="1" showInputMessage="1" showErrorMessage="1" sqref="CK11 CP11 CU11 CZ11 DE11 DJ11 DO11 DT11" xr:uid="{00000000-0002-0000-0000-000007000000}">
      <formula1>$CO$14:$CR$14</formula1>
    </dataValidation>
  </dataValidations>
  <pageMargins left="0.28999999999999998" right="0.33" top="0.56000000000000005" bottom="0.43" header="0.31496062992125984" footer="0.31496062992125984"/>
  <pageSetup paperSize="9" scale="68" fitToWidth="0" orientation="landscape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農家ごと管理用シート</vt:lpstr>
      <vt:lpstr>農家ごと管理用シート!Print_Area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2018-04-04T06:27:41Z</cp:lastPrinted>
  <dcterms:created xsi:type="dcterms:W3CDTF">2010-06-10T01:56:01Z</dcterms:created>
  <dcterms:modified xsi:type="dcterms:W3CDTF">2020-08-20T07:34:46Z</dcterms:modified>
</cp:coreProperties>
</file>